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dinaradze\AppData\Local\Microsoft\Windows\INetCache\Content.Outlook\FDVXPK71\"/>
    </mc:Choice>
  </mc:AlternateContent>
  <bookViews>
    <workbookView xWindow="0" yWindow="0" windowWidth="20490" windowHeight="7620"/>
  </bookViews>
  <sheets>
    <sheet name="1 ჯგუფი" sheetId="15" r:id="rId1"/>
    <sheet name="2 ჯგუფი" sheetId="17" r:id="rId2"/>
  </sheets>
  <calcPr calcId="162913"/>
</workbook>
</file>

<file path=xl/calcChain.xml><?xml version="1.0" encoding="utf-8"?>
<calcChain xmlns="http://schemas.openxmlformats.org/spreadsheetml/2006/main">
  <c r="B157" i="17" l="1"/>
  <c r="B155" i="17"/>
  <c r="B130" i="17"/>
  <c r="B125" i="17"/>
  <c r="B120" i="17"/>
  <c r="B115" i="17"/>
  <c r="B130" i="15"/>
  <c r="B125" i="15"/>
  <c r="B120" i="15"/>
  <c r="B115" i="15"/>
  <c r="E151" i="17" l="1"/>
  <c r="E152" i="17" s="1"/>
  <c r="E153" i="17" s="1"/>
  <c r="E146" i="17"/>
  <c r="E147" i="17" s="1"/>
  <c r="E148" i="17" s="1"/>
  <c r="E141" i="17"/>
  <c r="E142" i="17" s="1"/>
  <c r="E143" i="17" s="1"/>
  <c r="E136" i="17"/>
  <c r="E137" i="17" s="1"/>
  <c r="E73" i="17"/>
  <c r="A65" i="17"/>
  <c r="A70" i="17" s="1"/>
  <c r="A75" i="17" s="1"/>
  <c r="A61" i="17"/>
  <c r="A62" i="17" s="1"/>
  <c r="A63" i="17" s="1"/>
  <c r="E58" i="17"/>
  <c r="A51" i="17"/>
  <c r="A52" i="17" s="1"/>
  <c r="A53" i="17" s="1"/>
  <c r="A55" i="17" s="1"/>
  <c r="A48" i="17"/>
  <c r="A47" i="17"/>
  <c r="A46" i="17"/>
  <c r="A43" i="17"/>
  <c r="A42" i="17"/>
  <c r="A41" i="17"/>
  <c r="A38" i="17"/>
  <c r="A37" i="17"/>
  <c r="A36" i="17"/>
  <c r="E35" i="17"/>
  <c r="E36" i="17" s="1"/>
  <c r="A27" i="17"/>
  <c r="A26" i="17"/>
  <c r="A28" i="17" s="1"/>
  <c r="A22" i="17"/>
  <c r="A21" i="17"/>
  <c r="A23" i="17" s="1"/>
  <c r="B20" i="17"/>
  <c r="B25" i="17" s="1"/>
  <c r="B26" i="17" s="1"/>
  <c r="B27" i="17" s="1"/>
  <c r="B28" i="17" s="1"/>
  <c r="B30" i="17" s="1"/>
  <c r="B31" i="17" s="1"/>
  <c r="A17" i="17"/>
  <c r="A16" i="17"/>
  <c r="A18" i="17" s="1"/>
  <c r="B15" i="17"/>
  <c r="B16" i="17" s="1"/>
  <c r="B18" i="17" s="1"/>
  <c r="B12" i="17"/>
  <c r="A12" i="17"/>
  <c r="B11" i="17"/>
  <c r="B13" i="17" s="1"/>
  <c r="A11" i="17"/>
  <c r="A13" i="17" s="1"/>
  <c r="E8" i="17"/>
  <c r="E7" i="17"/>
  <c r="B7" i="17"/>
  <c r="B6" i="17"/>
  <c r="B8" i="17" s="1"/>
  <c r="A6" i="17"/>
  <c r="A7" i="17" s="1"/>
  <c r="A8" i="17" s="1"/>
  <c r="E7" i="15"/>
  <c r="B7" i="15"/>
  <c r="A66" i="17" l="1"/>
  <c r="A67" i="17" s="1"/>
  <c r="A68" i="17" s="1"/>
  <c r="E40" i="17"/>
  <c r="E38" i="17"/>
  <c r="A80" i="17"/>
  <c r="A76" i="17"/>
  <c r="A77" i="17" s="1"/>
  <c r="A78" i="17"/>
  <c r="B35" i="17"/>
  <c r="B32" i="17"/>
  <c r="B33" i="17"/>
  <c r="A56" i="17"/>
  <c r="A57" i="17"/>
  <c r="A58" i="17"/>
  <c r="B22" i="17"/>
  <c r="B17" i="17"/>
  <c r="B21" i="17"/>
  <c r="B23" i="17" s="1"/>
  <c r="E37" i="17"/>
  <c r="A71" i="17"/>
  <c r="A72" i="17" s="1"/>
  <c r="A73" i="17" s="1"/>
  <c r="B15" i="15"/>
  <c r="B20" i="15" s="1"/>
  <c r="B25" i="15" s="1"/>
  <c r="A83" i="17" l="1"/>
  <c r="A85" i="17" s="1"/>
  <c r="A86" i="17" s="1"/>
  <c r="A87" i="17" s="1"/>
  <c r="A88" i="17" s="1"/>
  <c r="A90" i="17" s="1"/>
  <c r="A91" i="17" s="1"/>
  <c r="A92" i="17" s="1"/>
  <c r="A93" i="17" s="1"/>
  <c r="A95" i="17" s="1"/>
  <c r="A96" i="17" s="1"/>
  <c r="A97" i="17" s="1"/>
  <c r="A98" i="17" s="1"/>
  <c r="A100" i="17" s="1"/>
  <c r="A81" i="17"/>
  <c r="A82" i="17"/>
  <c r="B38" i="17"/>
  <c r="B40" i="17"/>
  <c r="B36" i="17"/>
  <c r="B37" i="17"/>
  <c r="E43" i="17"/>
  <c r="E41" i="17"/>
  <c r="E45" i="17" s="1"/>
  <c r="E46" i="17" s="1"/>
  <c r="B17" i="15"/>
  <c r="A61" i="15"/>
  <c r="B12" i="15"/>
  <c r="B11" i="15"/>
  <c r="B13" i="15" s="1"/>
  <c r="B26" i="15"/>
  <c r="B27" i="15" s="1"/>
  <c r="B28" i="15" s="1"/>
  <c r="B30" i="15" s="1"/>
  <c r="B31" i="15" s="1"/>
  <c r="B22" i="15"/>
  <c r="B21" i="15"/>
  <c r="B23" i="15" s="1"/>
  <c r="B16" i="15"/>
  <c r="B18" i="15" s="1"/>
  <c r="E50" i="17" l="1"/>
  <c r="E51" i="17" s="1"/>
  <c r="E47" i="17"/>
  <c r="B45" i="17"/>
  <c r="B41" i="17"/>
  <c r="B42" i="17" s="1"/>
  <c r="B43" i="17" s="1"/>
  <c r="A105" i="17"/>
  <c r="A102" i="17"/>
  <c r="A103" i="17"/>
  <c r="A101" i="17"/>
  <c r="A48" i="15"/>
  <c r="A47" i="15"/>
  <c r="A46" i="15"/>
  <c r="A43" i="15"/>
  <c r="A42" i="15"/>
  <c r="A41" i="15"/>
  <c r="A38" i="15"/>
  <c r="A37" i="15"/>
  <c r="A36" i="15"/>
  <c r="A27" i="15"/>
  <c r="A26" i="15"/>
  <c r="A28" i="15" s="1"/>
  <c r="A22" i="15"/>
  <c r="A21" i="15"/>
  <c r="A23" i="15" s="1"/>
  <c r="A17" i="15"/>
  <c r="A16" i="15"/>
  <c r="A18" i="15" s="1"/>
  <c r="A12" i="15"/>
  <c r="A11" i="15"/>
  <c r="A13" i="15" s="1"/>
  <c r="B46" i="17" l="1"/>
  <c r="B47" i="17" s="1"/>
  <c r="B48" i="17" s="1"/>
  <c r="B50" i="17"/>
  <c r="A110" i="17"/>
  <c r="A111" i="17" s="1"/>
  <c r="A107" i="17"/>
  <c r="A108" i="17"/>
  <c r="A106" i="17"/>
  <c r="E55" i="17"/>
  <c r="E56" i="17" s="1"/>
  <c r="E60" i="17" s="1"/>
  <c r="E61" i="17" s="1"/>
  <c r="E52" i="17"/>
  <c r="E151" i="15"/>
  <c r="E152" i="15" s="1"/>
  <c r="E153" i="15" s="1"/>
  <c r="E146" i="15"/>
  <c r="E147" i="15" s="1"/>
  <c r="E148" i="15" s="1"/>
  <c r="E141" i="15"/>
  <c r="E142" i="15" s="1"/>
  <c r="E143" i="15" s="1"/>
  <c r="E136" i="15"/>
  <c r="E137" i="15" s="1"/>
  <c r="E73" i="15"/>
  <c r="A65" i="15"/>
  <c r="A66" i="15" s="1"/>
  <c r="A67" i="15" s="1"/>
  <c r="A68" i="15" s="1"/>
  <c r="A62" i="15"/>
  <c r="A63" i="15" s="1"/>
  <c r="E58" i="15"/>
  <c r="A51" i="15"/>
  <c r="A52" i="15" s="1"/>
  <c r="A53" i="15" s="1"/>
  <c r="A55" i="15" s="1"/>
  <c r="E8" i="15"/>
  <c r="B6" i="15"/>
  <c r="B8" i="15" s="1"/>
  <c r="A6" i="15"/>
  <c r="A7" i="15" s="1"/>
  <c r="A8" i="15" s="1"/>
  <c r="E65" i="17" l="1"/>
  <c r="E66" i="17" s="1"/>
  <c r="E62" i="17"/>
  <c r="A115" i="17"/>
  <c r="A112" i="17"/>
  <c r="A113" i="17"/>
  <c r="B55" i="17"/>
  <c r="B51" i="17"/>
  <c r="B52" i="17" s="1"/>
  <c r="B53" i="17" s="1"/>
  <c r="A56" i="15"/>
  <c r="A58" i="15"/>
  <c r="A57" i="15"/>
  <c r="A70" i="15"/>
  <c r="A120" i="17" l="1"/>
  <c r="A117" i="17"/>
  <c r="A116" i="17"/>
  <c r="A118" i="17" s="1"/>
  <c r="B60" i="17"/>
  <c r="B56" i="17"/>
  <c r="E70" i="17"/>
  <c r="E71" i="17" s="1"/>
  <c r="E75" i="17" s="1"/>
  <c r="E76" i="17" s="1"/>
  <c r="E67" i="17"/>
  <c r="A75" i="15"/>
  <c r="A71" i="15"/>
  <c r="A72" i="15" s="1"/>
  <c r="A73" i="15" s="1"/>
  <c r="B32" i="15"/>
  <c r="B33" i="15"/>
  <c r="B35" i="15"/>
  <c r="B40" i="15" s="1"/>
  <c r="B45" i="15" s="1"/>
  <c r="B65" i="17" l="1"/>
  <c r="B61" i="17"/>
  <c r="B62" i="17" s="1"/>
  <c r="B63" i="17" s="1"/>
  <c r="E77" i="17"/>
  <c r="E80" i="17"/>
  <c r="E81" i="17" s="1"/>
  <c r="B57" i="17"/>
  <c r="B58" i="17"/>
  <c r="A125" i="17"/>
  <c r="A122" i="17"/>
  <c r="A121" i="17"/>
  <c r="A123" i="17" s="1"/>
  <c r="A80" i="15"/>
  <c r="A78" i="15"/>
  <c r="A76" i="15"/>
  <c r="A77" i="15" s="1"/>
  <c r="B38" i="15"/>
  <c r="B36" i="15"/>
  <c r="B37" i="15"/>
  <c r="E85" i="17" l="1"/>
  <c r="E86" i="17" s="1"/>
  <c r="E90" i="17" s="1"/>
  <c r="E91" i="17" s="1"/>
  <c r="E95" i="17" s="1"/>
  <c r="E96" i="17" s="1"/>
  <c r="E82" i="17"/>
  <c r="A130" i="17"/>
  <c r="A131" i="17" s="1"/>
  <c r="A127" i="17"/>
  <c r="A126" i="17"/>
  <c r="A128" i="17" s="1"/>
  <c r="B70" i="17"/>
  <c r="B71" i="17" s="1"/>
  <c r="B66" i="17"/>
  <c r="B67" i="17" s="1"/>
  <c r="B68" i="17" s="1"/>
  <c r="A82" i="15"/>
  <c r="A83" i="15"/>
  <c r="A85" i="15" s="1"/>
  <c r="A86" i="15" s="1"/>
  <c r="A87" i="15" s="1"/>
  <c r="A88" i="15" s="1"/>
  <c r="A90" i="15" s="1"/>
  <c r="A91" i="15" s="1"/>
  <c r="A92" i="15" s="1"/>
  <c r="A93" i="15" s="1"/>
  <c r="A95" i="15" s="1"/>
  <c r="A96" i="15" s="1"/>
  <c r="A97" i="15" s="1"/>
  <c r="A98" i="15" s="1"/>
  <c r="A81" i="15"/>
  <c r="B41" i="15"/>
  <c r="B42" i="15" s="1"/>
  <c r="B43" i="15" s="1"/>
  <c r="E35" i="15"/>
  <c r="A132" i="17" l="1"/>
  <c r="A140" i="17" s="1"/>
  <c r="A135" i="17"/>
  <c r="A136" i="17" s="1"/>
  <c r="A137" i="17" s="1"/>
  <c r="A138" i="17" s="1"/>
  <c r="A133" i="17"/>
  <c r="B72" i="17"/>
  <c r="B73" i="17" s="1"/>
  <c r="B75" i="17"/>
  <c r="A100" i="15"/>
  <c r="E37" i="15"/>
  <c r="E36" i="15"/>
  <c r="B46" i="15"/>
  <c r="B47" i="15" s="1"/>
  <c r="B48" i="15" s="1"/>
  <c r="B50" i="15"/>
  <c r="B55" i="15" s="1"/>
  <c r="B60" i="15" s="1"/>
  <c r="A145" i="17" l="1"/>
  <c r="A141" i="17"/>
  <c r="A142" i="17" s="1"/>
  <c r="A143" i="17" s="1"/>
  <c r="B80" i="17"/>
  <c r="B81" i="17" s="1"/>
  <c r="B76" i="17"/>
  <c r="B77" i="17" s="1"/>
  <c r="B78" i="17" s="1"/>
  <c r="B65" i="15"/>
  <c r="B70" i="15" s="1"/>
  <c r="A102" i="15"/>
  <c r="A101" i="15"/>
  <c r="A105" i="15"/>
  <c r="A103" i="15"/>
  <c r="B51" i="15"/>
  <c r="B52" i="15" s="1"/>
  <c r="B53" i="15" s="1"/>
  <c r="E40" i="15"/>
  <c r="E38" i="15"/>
  <c r="B85" i="17" l="1"/>
  <c r="B82" i="17"/>
  <c r="B83" i="17" s="1"/>
  <c r="A147" i="17"/>
  <c r="A148" i="17"/>
  <c r="A150" i="17"/>
  <c r="A146" i="17"/>
  <c r="A107" i="15"/>
  <c r="A106" i="15"/>
  <c r="A110" i="15"/>
  <c r="A111" i="15" s="1"/>
  <c r="A108" i="15"/>
  <c r="E41" i="15"/>
  <c r="E45" i="15" s="1"/>
  <c r="E46" i="15" s="1"/>
  <c r="E43" i="15"/>
  <c r="B56" i="15"/>
  <c r="A151" i="17" l="1"/>
  <c r="A152" i="17"/>
  <c r="A155" i="17"/>
  <c r="A153" i="17"/>
  <c r="B88" i="17"/>
  <c r="B86" i="17"/>
  <c r="A115" i="15"/>
  <c r="A113" i="15"/>
  <c r="A112" i="15"/>
  <c r="B58" i="15"/>
  <c r="B57" i="15"/>
  <c r="B61" i="15"/>
  <c r="B62" i="15" s="1"/>
  <c r="B63" i="15" s="1"/>
  <c r="E47" i="15"/>
  <c r="E50" i="15"/>
  <c r="E51" i="15" s="1"/>
  <c r="A160" i="17" l="1"/>
  <c r="A157" i="17"/>
  <c r="A158" i="17" s="1"/>
  <c r="B90" i="17"/>
  <c r="B87" i="17"/>
  <c r="A120" i="15"/>
  <c r="A117" i="15"/>
  <c r="A116" i="15"/>
  <c r="A118" i="15" s="1"/>
  <c r="E52" i="15"/>
  <c r="E55" i="15"/>
  <c r="E56" i="15" s="1"/>
  <c r="E60" i="15" s="1"/>
  <c r="E61" i="15" s="1"/>
  <c r="B71" i="15"/>
  <c r="B75" i="15" s="1"/>
  <c r="B66" i="15"/>
  <c r="B67" i="15" s="1"/>
  <c r="B68" i="15" s="1"/>
  <c r="B91" i="17" l="1"/>
  <c r="B93" i="17"/>
  <c r="B80" i="15"/>
  <c r="A125" i="15"/>
  <c r="A122" i="15"/>
  <c r="A121" i="15"/>
  <c r="A123" i="15" s="1"/>
  <c r="B72" i="15"/>
  <c r="B73" i="15" s="1"/>
  <c r="E65" i="15"/>
  <c r="E66" i="15" s="1"/>
  <c r="E62" i="15"/>
  <c r="B95" i="17" l="1"/>
  <c r="B92" i="17"/>
  <c r="A130" i="15"/>
  <c r="A131" i="15" s="1"/>
  <c r="A127" i="15"/>
  <c r="A126" i="15"/>
  <c r="A128" i="15" s="1"/>
  <c r="E70" i="15"/>
  <c r="E71" i="15" s="1"/>
  <c r="E75" i="15" s="1"/>
  <c r="E76" i="15" s="1"/>
  <c r="E67" i="15"/>
  <c r="B81" i="15"/>
  <c r="B85" i="15" s="1"/>
  <c r="B76" i="15"/>
  <c r="B77" i="15" s="1"/>
  <c r="B78" i="15" s="1"/>
  <c r="B98" i="17" l="1"/>
  <c r="B100" i="17" s="1"/>
  <c r="B96" i="17"/>
  <c r="B97" i="17" s="1"/>
  <c r="B82" i="15"/>
  <c r="B83" i="15" s="1"/>
  <c r="E80" i="15"/>
  <c r="E81" i="15" s="1"/>
  <c r="E77" i="15"/>
  <c r="B105" i="17" l="1"/>
  <c r="B101" i="17"/>
  <c r="B102" i="17" s="1"/>
  <c r="B103" i="17" s="1"/>
  <c r="A135" i="15"/>
  <c r="A136" i="15" s="1"/>
  <c r="A137" i="15" s="1"/>
  <c r="A138" i="15" s="1"/>
  <c r="A133" i="15"/>
  <c r="A132" i="15"/>
  <c r="A140" i="15" s="1"/>
  <c r="B88" i="15"/>
  <c r="B86" i="15"/>
  <c r="B90" i="15" s="1"/>
  <c r="E85" i="15"/>
  <c r="E86" i="15" s="1"/>
  <c r="E90" i="15" s="1"/>
  <c r="E91" i="15" s="1"/>
  <c r="E95" i="15" s="1"/>
  <c r="E96" i="15" s="1"/>
  <c r="E82" i="15"/>
  <c r="B108" i="17" l="1"/>
  <c r="B106" i="17"/>
  <c r="B110" i="17"/>
  <c r="B111" i="17" s="1"/>
  <c r="B107" i="17"/>
  <c r="A141" i="15"/>
  <c r="A142" i="15" s="1"/>
  <c r="A143" i="15" s="1"/>
  <c r="A145" i="15"/>
  <c r="B87" i="15"/>
  <c r="B112" i="17" l="1"/>
  <c r="B113" i="17"/>
  <c r="A147" i="15"/>
  <c r="A150" i="15"/>
  <c r="A148" i="15"/>
  <c r="A146" i="15"/>
  <c r="B93" i="15"/>
  <c r="B91" i="15"/>
  <c r="B95" i="15" s="1"/>
  <c r="B116" i="17" l="1"/>
  <c r="B118" i="17" s="1"/>
  <c r="B117" i="17"/>
  <c r="A152" i="15"/>
  <c r="A155" i="15"/>
  <c r="A153" i="15"/>
  <c r="A151" i="15"/>
  <c r="B92" i="15"/>
  <c r="B121" i="17" l="1"/>
  <c r="B123" i="17" s="1"/>
  <c r="B122" i="17"/>
  <c r="A157" i="15"/>
  <c r="A158" i="15" s="1"/>
  <c r="A160" i="15"/>
  <c r="B98" i="15"/>
  <c r="B100" i="15" s="1"/>
  <c r="B105" i="15" s="1"/>
  <c r="B96" i="15"/>
  <c r="B131" i="17" l="1"/>
  <c r="B126" i="17"/>
  <c r="B128" i="17" s="1"/>
  <c r="B127" i="17"/>
  <c r="B110" i="15"/>
  <c r="B111" i="15" s="1"/>
  <c r="B101" i="15"/>
  <c r="B102" i="15" s="1"/>
  <c r="B103" i="15" s="1"/>
  <c r="B97" i="15"/>
  <c r="B135" i="17" l="1"/>
  <c r="B132" i="17"/>
  <c r="B133" i="17" s="1"/>
  <c r="B131" i="15"/>
  <c r="B135" i="15" s="1"/>
  <c r="B108" i="15"/>
  <c r="B107" i="15"/>
  <c r="B106" i="15"/>
  <c r="B137" i="17" l="1"/>
  <c r="B140" i="17"/>
  <c r="B138" i="17"/>
  <c r="B136" i="17"/>
  <c r="B113" i="15"/>
  <c r="B112" i="15"/>
  <c r="B145" i="17" l="1"/>
  <c r="B141" i="17"/>
  <c r="B142" i="17" s="1"/>
  <c r="B143" i="17" s="1"/>
  <c r="B117" i="15"/>
  <c r="B116" i="15"/>
  <c r="B118" i="15" s="1"/>
  <c r="B150" i="17" l="1"/>
  <c r="B146" i="17"/>
  <c r="B147" i="17" s="1"/>
  <c r="B148" i="17" s="1"/>
  <c r="B140" i="15"/>
  <c r="B145" i="15" s="1"/>
  <c r="B150" i="15" s="1"/>
  <c r="B155" i="15" s="1"/>
  <c r="B121" i="15"/>
  <c r="B123" i="15" s="1"/>
  <c r="B122" i="15"/>
  <c r="B151" i="17" l="1"/>
  <c r="B152" i="17" s="1"/>
  <c r="B153" i="17" s="1"/>
  <c r="B127" i="15"/>
  <c r="B126" i="15"/>
  <c r="B128" i="15" s="1"/>
  <c r="B160" i="17" l="1"/>
  <c r="B158" i="17"/>
  <c r="B132" i="15" l="1"/>
  <c r="B133" i="15" s="1"/>
  <c r="B136" i="15" l="1"/>
  <c r="B138" i="15"/>
  <c r="B137" i="15"/>
  <c r="B157" i="15" l="1"/>
  <c r="B141" i="15"/>
  <c r="B142" i="15" s="1"/>
  <c r="B143" i="15" s="1"/>
  <c r="B160" i="15" l="1"/>
  <c r="B158" i="15"/>
  <c r="B146" i="15"/>
  <c r="B147" i="15" s="1"/>
  <c r="B148" i="15" s="1"/>
  <c r="B151" i="15" l="1"/>
  <c r="B152" i="15" s="1"/>
  <c r="B153" i="15" s="1"/>
</calcChain>
</file>

<file path=xl/sharedStrings.xml><?xml version="1.0" encoding="utf-8"?>
<sst xmlns="http://schemas.openxmlformats.org/spreadsheetml/2006/main" count="508" uniqueCount="107">
  <si>
    <t>დღე</t>
  </si>
  <si>
    <t>თარიღი</t>
  </si>
  <si>
    <t>დრო</t>
  </si>
  <si>
    <t>თემა</t>
  </si>
  <si>
    <t>ხანგძლივობა</t>
  </si>
  <si>
    <t>ტრენერი</t>
  </si>
  <si>
    <t>დასაწყისი</t>
  </si>
  <si>
    <t>დასასრული</t>
  </si>
  <si>
    <t>ბუღალტერია</t>
  </si>
  <si>
    <t>ეფექტიანობა</t>
  </si>
  <si>
    <t>ბიუჯეტი</t>
  </si>
  <si>
    <t>ფინანსური</t>
  </si>
  <si>
    <t>შესაბამისობა</t>
  </si>
  <si>
    <t xml:space="preserve">  უმაღლესი აუდიტორული ორგანოს ძირითადი პრინციპები, ეთიკის კოდექსი და ხარისხის კონტროლის ფუნქცია - ISSAI 1, 10, 11, 20, 21, 30, 40  </t>
  </si>
  <si>
    <t>INTOSAI -ს ფინანსური აუდიტის სახელმძღვანელოების ძირითადი გაცნობა ISSAI 1000,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</t>
  </si>
  <si>
    <t xml:space="preserve">აუდიტორული გარიგების პირობებზე შეთანხმება ISSAI 1210,   ფინანსური ანგარიშგების აუდიტის ხარისხის კონტროლი ISSAI 1220 </t>
  </si>
  <si>
    <t xml:space="preserve">  ფინანსური ანგარიშგების აუდიტის ხარისხის კონტროლი ISSAI 1220 </t>
  </si>
  <si>
    <t> აუდიტის დოკუმენტაცია ISSAI 1230</t>
  </si>
  <si>
    <t xml:space="preserve">მართვის უფლებამოსილებით აღჭურვილი  პირების ინფორმირება ISSAI 1260 , მართვის უფლებამოსილებით აღჭურვილი  პირებისა და ხელმძღვანელობის ინფორმირება შიდა კონტროლის ნაკლოვანებების შესახებ ISSAI 1265 </t>
  </si>
  <si>
    <t>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</t>
  </si>
  <si>
    <t xml:space="preserve"> არსებითობა აუდიტის დაგეგმვისა  და ჩატარების დროს ISSAI 1320</t>
  </si>
  <si>
    <t xml:space="preserve">არსებითობა აუდიტის დაგეგმვისა  და ჩატარების დროს ISSAI 1320 </t>
  </si>
  <si>
    <t xml:space="preserve">აუდიტორის პროცედურები შეფასებულ რისკებზე რეაგირებისათვის ISSAI 1330 </t>
  </si>
  <si>
    <t>აუდიტორის პროცედურები შეფასებულ რისკებზე რეაგირებისათვის ISSAI 1330,აუდიტორული მოსაზრებები სამეურნეო სუბიექტის მიერ მომსახურე ორგანიზაციის გამოყენებაზე ISSAI 1402</t>
  </si>
  <si>
    <t>აუდიტორული მტკიცებულება ISSAI 1500</t>
  </si>
  <si>
    <t>გარეშე მხარეების დადასტურება ISSAI 1505,პირველი აუდიტორული გარიგება-საწყისი ნაშთები ISSAI 1510</t>
  </si>
  <si>
    <t>პირველი აუდიტორული გარიგება-საწყისი ნაშთები ISSAI 1510, ანალიზური პროცედურები ISSAI 1520 -</t>
  </si>
  <si>
    <t>აუდიტორული შერჩევა ISSAI 1530,</t>
  </si>
  <si>
    <t xml:space="preserve"> სააღრიცხვო შეფასებების,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</t>
  </si>
  <si>
    <t>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</t>
  </si>
  <si>
    <t xml:space="preserve">შესაბამისობის აუდიტის ძირითადი მიმოხილვა - ISSAI 4000 </t>
  </si>
  <si>
    <t xml:space="preserve">ფინანსური ანგარიშგების აუდიტისგან განცალკევებულად ჩატარებული შესაბამისობის აუდიტის ინსტრუქცია - ISSAI 4100 ,ფინანსური ანგარიშგების აუდიტთან ერთად ჩატარებული შესაბამისობის აუდიტის ინსტრუქცია - ISSAI 4200 </t>
  </si>
  <si>
    <t>სასერტიფიკაციო გამოცდა</t>
  </si>
  <si>
    <t xml:space="preserve">აუდიტის პროცესში გამოვლენილი უზუსტობების შეფასება ISSAI 1450 </t>
  </si>
  <si>
    <t>აუდიტის პროცესში გამოვლენილი უზუსტობების შეფასება ISSAI 1450 , აუდიტორული მტკიცებულება ISSAI 1500</t>
  </si>
  <si>
    <t> აუდიტის დოკუმენტაცია ISSAI 1230 , აუდიტორის პასუხისმგებლობა ფინანსური ანგარიშგების აუდიტში თაღლითობასთან დაკავშირებით ISSAI 1240</t>
  </si>
  <si>
    <r>
      <t xml:space="preserve">კანონმდებლობის გათვალისწინება ფინანსური ანგარიშგების აუდიტის დროს ISSAI 1250,მართვის უფლებამოსილებით აღჭურვილი  პირების ინფორმირება </t>
    </r>
    <r>
      <rPr>
        <sz val="8"/>
        <rFont val="Arial"/>
        <family val="2"/>
      </rPr>
      <t xml:space="preserve">ISSAI 1260 </t>
    </r>
  </si>
  <si>
    <t>ფინანსური ანგარიშგების აუდიტის დაგეგმვა ISSAI 1300,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</t>
  </si>
  <si>
    <t xml:space="preserve"> აუდიტორული მტკიცებულება ISSAI 1500, აუდიტორული მტკიცებულება- სპეციფიკური საკითხების გათვალისწინება შერჩეული მუხლებისათვის ISSAI 1501</t>
  </si>
  <si>
    <t xml:space="preserve">ანალიზური პროცედურები ISSAI 1520,აუდიტორული შერჩევა ISSAI 1530 </t>
  </si>
  <si>
    <t>სააღრიცხვო პოლიტიკა,  ცვლილებები სააღრიცხვო შეფასებებში და შეცდომების გასწორება</t>
  </si>
  <si>
    <t xml:space="preserve">ხარჯების  ანგარიშთა გეგმა  და აღრიცხვა  </t>
  </si>
  <si>
    <t xml:space="preserve">შემოსავლების  ანგარიშთა გეგმა   და   აღრიცხვა </t>
  </si>
  <si>
    <t>შემოსავლების  ანგარიშთა გეგმა   და   აღრიცხვა</t>
  </si>
  <si>
    <t>აღრიცხვა-ანგარიშგების მეთოდოლოგიის ზოგადი დებულებები</t>
  </si>
  <si>
    <t xml:space="preserve"> მოქმედი კანონმდებლობა</t>
  </si>
  <si>
    <r>
      <t>არაფინანსური აქტივების ანგარიშთა გეგმა  და აღრიცხვა</t>
    </r>
    <r>
      <rPr>
        <b/>
        <sz val="12"/>
        <color theme="1"/>
        <rFont val="Sylfaen"/>
        <family val="1"/>
      </rPr>
      <t xml:space="preserve">  </t>
    </r>
  </si>
  <si>
    <t>ფინანსური აქტივების  და ვალდებულებების ანგარიშთა გეგმა   და აღრიცხვა</t>
  </si>
  <si>
    <t>ხაზინის ერთიანი ანგარიშიდან გადახდების განხორციელება</t>
  </si>
  <si>
    <t xml:space="preserve">ფინანსური ანგარიშგების შედგენა  და ანალიზი </t>
  </si>
  <si>
    <t>დაკავშირებული მხარეები ISSAI 1550</t>
  </si>
  <si>
    <t xml:space="preserve"> შემდგომი მოვლენები ISSAI 1560</t>
  </si>
  <si>
    <t>ფუნქციონირებადი საწარმო ISSAI 1570</t>
  </si>
  <si>
    <t xml:space="preserve">სპეციფიკური საკითხები - ჯგუფის ფინანსური ანგარიშგების აუდიტი (კომპონენტის აუდიტორების სამუშაოს ჩათვლით) ISSAI 1600 </t>
  </si>
  <si>
    <t>შიდა აუდიტორების სამუშაოს გამოყენება ISSAI 1610</t>
  </si>
  <si>
    <t>აუდიტორის ექსპერტის სამუშაოს გამოყენება ISSAI 1620</t>
  </si>
  <si>
    <t>მოსაზრების ჩამოყალიბება და დასკვნის წარდგენა ფინანსური ანგარიშგების შესახებ ISSAI 1700</t>
  </si>
  <si>
    <t>მოსაზრების მოდიფიცირება დამოუკიდებელი აუდიტორის დასკვნაში ISSAI 1705</t>
  </si>
  <si>
    <t>შესადარისი ინფორმაცია-შესაბამისი ციფრები და შესადარისი ფინანსური ანგარიშგება ISSAI 1710</t>
  </si>
  <si>
    <t xml:space="preserve">,აუდიტორის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</t>
  </si>
  <si>
    <t>სპეციალური თემები სახელმწიფო შესყიდვების შესაბამისობის აუდიტში - დისკვალიფიკაციის უფლების ბოროტად გამოყენება</t>
  </si>
  <si>
    <t>სპეციალური თემები სახელმწიფო შესყიდვების შესაბამისობის აუდიტში - გარიგებები პრეტენდენტ კომპანიებს შორის</t>
  </si>
  <si>
    <t xml:space="preserve">სპეციალური თემები სახელმწიფო შესყიდვების შესაბამისობის აუდიტში - დაკავშირებული მხარეები </t>
  </si>
  <si>
    <t>სპეციალური თემები სახელმწიფო შესყიდვების შესაბამისობის აუდიტში -ინფორმაციის მოპოვების საშულებები და რისკების ინდეტიფიცირება.</t>
  </si>
  <si>
    <t>სპეციალური თემები სახელმწიფო შესყიდვების შესაბამისობის აუდიტში - არაკონკრენტულ გარემოში ჩატარებული ტენდერები</t>
  </si>
  <si>
    <t xml:space="preserve">სპეციფიკური საკითხები -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1805,   გარიგებები დასკვნის შედგენაზე კრებსითი ფინანსური ანგარიშგების შესახებ ISSAI 1810
</t>
  </si>
  <si>
    <t>სპეციფიკური საკითხები - სპეციალური დანიშნულების საფუძვლების მიხედვით მომზადებული  ფინანსური ანგარიშგების აუდიტი ISSAI 1800</t>
  </si>
  <si>
    <t>ბიუჯეტის არსი და საბიუჯეტო სისტემის პრინციპები</t>
  </si>
  <si>
    <t>საბიუჯეტო პროცესი: ბიუჯეტის პროექტის მომზადება და დამტკიცება</t>
  </si>
  <si>
    <t>საბიუჯეტო პროცესი: ბიუჯეტის შესრულება, ანგარიშგება, კონტროლი</t>
  </si>
  <si>
    <t>საბიუჯეტო კოდექსით დადგენილი ნორმები</t>
  </si>
  <si>
    <t>საბიუჯეტო კოდექსი: პრაქტიკული სავარჯიშოები</t>
  </si>
  <si>
    <t>საბიუჯეტო კლასიფიკაცია: ბიუჯეტის შემოსულობები</t>
  </si>
  <si>
    <t>საერთო სახელმწიფოებრივი მნიშვნელობის გადასახდელები</t>
  </si>
  <si>
    <t>საბიუჯეტო კლასიფიკაცია: ბიუჯეტის გადასახდელები</t>
  </si>
  <si>
    <t>საბიუჯეტო კლასიფიკაცია: ბიუჯეტის დეფიციტი და ნაშთი</t>
  </si>
  <si>
    <t>საბიუჯეტო კლასიფიკაცია: პრაქტიკული სავარჯიშოები</t>
  </si>
  <si>
    <t>სახელმწიფო ვალი</t>
  </si>
  <si>
    <t>პროგრამული ბიუჯეტი</t>
  </si>
  <si>
    <t>პრაქტიკული სავარჯიშოები</t>
  </si>
  <si>
    <t>ეფექტიანობის აუდიტის მიდგომები; ეფექტიანობის აუდიტის ძირითადი კითხვები და 3 პრინციპი; (1) პრაქტიკული მაგალითი - ირიგაცია, წყლის განაწილება</t>
  </si>
  <si>
    <t>შიდა კონტროლის მექანიზმები; (2) პრაქტიკული მაგალითი - ირიგაცია, შემოსავლის ცვლილება;</t>
  </si>
  <si>
    <t>(3-4) პრაქტიკული მაგალითი - სასწრაფო, ბრიგადების განაწილება</t>
  </si>
  <si>
    <t>სტრატეგიული დაგეგმვა</t>
  </si>
  <si>
    <t>(7) პრაქტიკული მაგალითის განხილვა - მყარი ნარჩენების მართვის აუდიტიდან</t>
  </si>
  <si>
    <t>(8) პრაქტიკული მაგალითი - კრიტერიუმის შერჩევა, მყარი ნარჩენების მართვა</t>
  </si>
  <si>
    <t>აუდიტის მასშტაბის განსაზღვრა; პრობლემების ხე; აუდიტის კითხვები</t>
  </si>
  <si>
    <t>6) პრაქტიკული მაგალითი - დიზაინ მატრიცის აწყობა; დიზაინ მატრიცა; (1) დავალება - პრობლემების ხის გაკეთება;</t>
  </si>
  <si>
    <t>(9, 10) პრაქტიკული მაგალითი - სასწრაფო, სტრუქტურის აწყობა</t>
  </si>
  <si>
    <t>ზოგადი შესავალი აკადემიური წერის სტანდარტების შესახებ</t>
  </si>
  <si>
    <t>(11) პრაქტიკული მაგალითი - ხე-ტყის აუდიტის ქვეთავის საბოლოო ვერსიის განხილვა</t>
  </si>
  <si>
    <t>რეკომენდაციების შემუშავება, შესავალი</t>
  </si>
  <si>
    <r>
      <rPr>
        <b/>
        <sz val="9"/>
        <rFont val="Arial"/>
        <family val="2"/>
      </rPr>
      <t>აკადემიური წერის სტანდარტების განხილვა პრაქტიკული მაგალითის მიხედვით</t>
    </r>
    <r>
      <rPr>
        <sz val="9"/>
        <rFont val="Arial"/>
        <family val="2"/>
      </rPr>
      <t xml:space="preserve"> - აკადემიური წერის სტანდარტების განხილვა;  (11) პრაქტიკული მაგალითი - ხე-ტყის აუდიტის ქვეთავის პირველადი ვერსიის განხილვა;</t>
    </r>
  </si>
  <si>
    <r>
      <t xml:space="preserve">რეკომენდაციების შემუშავება, შემუშავების კრიტერიუმები </t>
    </r>
    <r>
      <rPr>
        <sz val="9"/>
        <color theme="1"/>
        <rFont val="Calibri"/>
        <family val="2"/>
        <scheme val="minor"/>
      </rPr>
      <t>- რეკომენდაციების შემუშავების კრიტერიუმები განხილვა;</t>
    </r>
  </si>
  <si>
    <r>
      <t>ა</t>
    </r>
    <r>
      <rPr>
        <b/>
        <sz val="9"/>
        <rFont val="Arial"/>
        <family val="2"/>
      </rPr>
      <t>უდიტის მტკიცებულებები, მონაცემთა ანალიზის სახეები, აკადემიური წერის სტანდარტები -</t>
    </r>
    <r>
      <rPr>
        <sz val="9"/>
        <rFont val="Arial"/>
        <family val="2"/>
      </rPr>
      <t xml:space="preserve"> მტკიცებულებები; მონაცემთა ანალიზის სახეები;</t>
    </r>
  </si>
  <si>
    <r>
      <rPr>
        <b/>
        <sz val="9"/>
        <rFont val="Arial"/>
        <family val="2"/>
      </rPr>
      <t xml:space="preserve">დავალების განხილვა, პრაქტიკული მაგალითების გაკეთება - </t>
    </r>
    <r>
      <rPr>
        <sz val="9"/>
        <rFont val="Arial"/>
        <family val="2"/>
      </rPr>
      <t>პრობლემების ხის დავალების გაერთიანება ჯგუფების მიხედვით და მისი განხილვა;</t>
    </r>
  </si>
  <si>
    <r>
      <rPr>
        <b/>
        <sz val="9"/>
        <rFont val="Arial"/>
        <family val="2"/>
      </rPr>
      <t xml:space="preserve">ეფექტიანობის აუდიტის თემის შერჩევა - </t>
    </r>
    <r>
      <rPr>
        <sz val="9"/>
        <rFont val="Arial"/>
        <family val="2"/>
      </rPr>
      <t>(5) პრაქტიკული მაგალითი - აუდიტის თემის შერჩევა;</t>
    </r>
  </si>
  <si>
    <r>
      <rPr>
        <b/>
        <sz val="9"/>
        <rFont val="Arial"/>
        <family val="2"/>
      </rPr>
      <t xml:space="preserve">3E - მოდელის განხილვა, სტრატეგიული დაგეგმვა - </t>
    </r>
    <r>
      <rPr>
        <sz val="9"/>
        <rFont val="Arial"/>
        <family val="2"/>
      </rPr>
      <t xml:space="preserve"> (2) პრაქტიკული მაგალითი - ირიგაცია, შემოსავლის ცვლილება - განხილვა</t>
    </r>
  </si>
  <si>
    <r>
      <rPr>
        <b/>
        <sz val="9"/>
        <rFont val="Calibri"/>
        <family val="2"/>
        <scheme val="minor"/>
      </rPr>
      <t xml:space="preserve">შესავალი ეფექტიანობის აუდიტის შესახებ - </t>
    </r>
    <r>
      <rPr>
        <sz val="9"/>
        <rFont val="Calibri"/>
        <family val="2"/>
        <scheme val="minor"/>
      </rPr>
      <t>ეფექტიანობის აუდიტის განვითარება; პროგრამული ბიუჯეტი;</t>
    </r>
  </si>
  <si>
    <t xml:space="preserve">შუალედური ტესტი </t>
  </si>
  <si>
    <t xml:space="preserve"> შუალედური ტესტირება</t>
  </si>
  <si>
    <t>გადაბარება  შუალედური ტესტირების</t>
  </si>
  <si>
    <t>ფინანსური, შესაბამისობა</t>
  </si>
  <si>
    <t>შემაჯამებელი შეხვედრა</t>
  </si>
  <si>
    <t>(12) პრაქტიკული მაგალითი - მიგნების წაკითხვა და შესაბამისი რეკომენდაციის შემუშავება; რეკომენდაციების შეზღუდვები; რეკომენდაციების კომუნიკაცია;</t>
  </si>
  <si>
    <r>
      <t xml:space="preserve">სერტიფიცირების სასწავლო პროგრამა და სავარაუდო განრიგი - 1 ჯგუფი
</t>
    </r>
    <r>
      <rPr>
        <sz val="10"/>
        <rFont val="Arial"/>
        <family val="2"/>
      </rPr>
      <t>პერიოდი - 25 სექტემბერი -26 დეკემბერი, 2017 (ოთახი 204)</t>
    </r>
  </si>
  <si>
    <r>
      <t xml:space="preserve">სერტიფიცირების სასწავლო პროგრამა და სავარაუდო განრიგი - 2 ჯგუფი
</t>
    </r>
    <r>
      <rPr>
        <sz val="10"/>
        <rFont val="Arial"/>
        <family val="2"/>
      </rPr>
      <t>პერიოდი - 25 სექტემბერი - 26 დეკემბერი, 2017 (ოთახი  204.)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</si>
</sst>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dd/mm/yy"/>
    <numFmt numFmtId="165" formatCode="dd/mm/yyyy;@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Calibri"/>
      <family val="2"/>
      <scheme val="minor"/>
    </font>
    <font>
      <sz val="9"/>
      <name val="Calibri"/>
      <family val="2"/>
    </font>
    <font>
      <b/>
      <i/>
      <sz val="9"/>
      <name val="Arial"/>
      <family val="2"/>
    </font>
    <font>
      <sz val="8"/>
      <name val="Arial"/>
      <family val="2"/>
    </font>
    <font>
      <sz val="10"/>
      <color rgb="FF000000"/>
      <name val="Sylfaen"/>
      <family val="1"/>
    </font>
    <font>
      <b/>
      <sz val="12"/>
      <color theme="1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Sylfaen"/>
      <family val="1"/>
    </font>
    <font>
      <b/>
      <sz val="9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41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3" fillId="0" borderId="3" xfId="1" applyFont="1" applyBorder="1" applyAlignment="1">
      <alignment horizontal="right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20" fontId="3" fillId="0" borderId="1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vertical="center"/>
    </xf>
    <xf numFmtId="41" fontId="3" fillId="0" borderId="2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20" fontId="3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1" fontId="3" fillId="5" borderId="1" xfId="1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/>
    <xf numFmtId="0" fontId="15" fillId="4" borderId="1" xfId="0" applyFont="1" applyFill="1" applyBorder="1" applyAlignment="1">
      <alignment wrapText="1"/>
    </xf>
    <xf numFmtId="2" fontId="3" fillId="0" borderId="0" xfId="1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/>
    </xf>
    <xf numFmtId="41" fontId="2" fillId="5" borderId="1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7" fontId="3" fillId="0" borderId="0" xfId="0" applyNumberFormat="1" applyFont="1" applyFill="1"/>
    <xf numFmtId="0" fontId="12" fillId="0" borderId="4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topLeftCell="A118" zoomScale="90" zoomScaleNormal="90" workbookViewId="0">
      <selection activeCell="G183" sqref="G183"/>
    </sheetView>
  </sheetViews>
  <sheetFormatPr defaultRowHeight="12" x14ac:dyDescent="0.2"/>
  <cols>
    <col min="1" max="1" width="5" style="16" customWidth="1"/>
    <col min="2" max="2" width="10.5" style="8" customWidth="1"/>
    <col min="3" max="3" width="6.5" style="8" customWidth="1"/>
    <col min="4" max="4" width="7.875" style="8" customWidth="1"/>
    <col min="5" max="5" width="7.75" style="8" customWidth="1"/>
    <col min="6" max="6" width="56.875" style="8" customWidth="1"/>
    <col min="7" max="7" width="12.25" style="31" customWidth="1"/>
    <col min="8" max="8" width="11.5" style="1" customWidth="1"/>
    <col min="9" max="16384" width="9" style="1"/>
  </cols>
  <sheetData>
    <row r="1" spans="1:7" ht="30.75" customHeight="1" x14ac:dyDescent="0.2">
      <c r="A1" s="81" t="s">
        <v>105</v>
      </c>
      <c r="B1" s="82"/>
      <c r="C1" s="82"/>
      <c r="D1" s="82"/>
      <c r="E1" s="82"/>
      <c r="F1" s="82"/>
      <c r="G1" s="83"/>
    </row>
    <row r="2" spans="1:7" x14ac:dyDescent="0.2">
      <c r="A2" s="11"/>
      <c r="B2" s="12"/>
      <c r="C2" s="12"/>
      <c r="D2" s="12"/>
      <c r="E2" s="12"/>
      <c r="F2" s="84"/>
      <c r="G2" s="85"/>
    </row>
    <row r="3" spans="1:7" x14ac:dyDescent="0.2">
      <c r="A3" s="86" t="s">
        <v>0</v>
      </c>
      <c r="B3" s="86" t="s">
        <v>1</v>
      </c>
      <c r="C3" s="86" t="s">
        <v>2</v>
      </c>
      <c r="D3" s="86"/>
      <c r="E3" s="87" t="s">
        <v>4</v>
      </c>
      <c r="F3" s="86" t="s">
        <v>3</v>
      </c>
      <c r="G3" s="87" t="s">
        <v>5</v>
      </c>
    </row>
    <row r="4" spans="1:7" ht="24" x14ac:dyDescent="0.2">
      <c r="A4" s="86"/>
      <c r="B4" s="86"/>
      <c r="C4" s="20" t="s">
        <v>6</v>
      </c>
      <c r="D4" s="20" t="s">
        <v>7</v>
      </c>
      <c r="E4" s="87"/>
      <c r="F4" s="86"/>
      <c r="G4" s="87"/>
    </row>
    <row r="5" spans="1:7" ht="24" x14ac:dyDescent="0.2">
      <c r="A5" s="3">
        <v>1</v>
      </c>
      <c r="B5" s="39">
        <v>43003</v>
      </c>
      <c r="C5" s="17">
        <v>0.77083333333333337</v>
      </c>
      <c r="D5" s="17">
        <v>0.80208333333333337</v>
      </c>
      <c r="E5" s="14">
        <v>45</v>
      </c>
      <c r="F5" s="45" t="s">
        <v>98</v>
      </c>
      <c r="G5" s="46" t="s">
        <v>9</v>
      </c>
    </row>
    <row r="6" spans="1:7" ht="36" x14ac:dyDescent="0.2">
      <c r="A6" s="3">
        <f t="shared" ref="A6:A8" si="0">A5</f>
        <v>1</v>
      </c>
      <c r="B6" s="39">
        <f>B5</f>
        <v>43003</v>
      </c>
      <c r="C6" s="17">
        <v>0.80555555555555547</v>
      </c>
      <c r="D6" s="17">
        <v>0.83680555555555547</v>
      </c>
      <c r="E6" s="14">
        <v>45</v>
      </c>
      <c r="F6" s="45" t="s">
        <v>80</v>
      </c>
      <c r="G6" s="46" t="s">
        <v>9</v>
      </c>
    </row>
    <row r="7" spans="1:7" ht="21" customHeight="1" x14ac:dyDescent="0.2">
      <c r="A7" s="3">
        <f t="shared" si="0"/>
        <v>1</v>
      </c>
      <c r="B7" s="39">
        <f>B5</f>
        <v>43003</v>
      </c>
      <c r="C7" s="17">
        <v>0.84027777777777779</v>
      </c>
      <c r="D7" s="17">
        <v>0.87152777777777779</v>
      </c>
      <c r="E7" s="14">
        <f>E5</f>
        <v>45</v>
      </c>
      <c r="F7" s="45" t="s">
        <v>81</v>
      </c>
      <c r="G7" s="46" t="s">
        <v>9</v>
      </c>
    </row>
    <row r="8" spans="1:7" ht="24" x14ac:dyDescent="0.2">
      <c r="A8" s="3">
        <f t="shared" si="0"/>
        <v>1</v>
      </c>
      <c r="B8" s="39">
        <f>B6</f>
        <v>43003</v>
      </c>
      <c r="C8" s="17">
        <v>0.875</v>
      </c>
      <c r="D8" s="17">
        <v>0.90625</v>
      </c>
      <c r="E8" s="14">
        <f>E6</f>
        <v>45</v>
      </c>
      <c r="F8" s="46" t="s">
        <v>97</v>
      </c>
      <c r="G8" s="46" t="s">
        <v>9</v>
      </c>
    </row>
    <row r="9" spans="1:7" x14ac:dyDescent="0.2">
      <c r="A9" s="9"/>
      <c r="B9" s="68"/>
      <c r="C9" s="37"/>
      <c r="D9" s="37"/>
      <c r="E9" s="15"/>
      <c r="F9" s="23"/>
      <c r="G9" s="28"/>
    </row>
    <row r="10" spans="1:7" ht="24.75" customHeight="1" x14ac:dyDescent="0.2">
      <c r="A10" s="3">
        <v>2</v>
      </c>
      <c r="B10" s="39">
        <v>43005</v>
      </c>
      <c r="C10" s="17">
        <v>0.77083333333333337</v>
      </c>
      <c r="D10" s="17">
        <v>0.80208333333333337</v>
      </c>
      <c r="E10" s="14">
        <v>45</v>
      </c>
      <c r="F10" s="46" t="s">
        <v>82</v>
      </c>
      <c r="G10" s="46" t="s">
        <v>9</v>
      </c>
    </row>
    <row r="11" spans="1:7" ht="24.75" customHeight="1" x14ac:dyDescent="0.2">
      <c r="A11" s="3">
        <f>A10</f>
        <v>2</v>
      </c>
      <c r="B11" s="39">
        <f>B10</f>
        <v>43005</v>
      </c>
      <c r="C11" s="17">
        <v>0.80555555555555547</v>
      </c>
      <c r="D11" s="17">
        <v>0.83680555555555547</v>
      </c>
      <c r="E11" s="14">
        <v>45</v>
      </c>
      <c r="F11" s="46" t="s">
        <v>83</v>
      </c>
      <c r="G11" s="46" t="s">
        <v>9</v>
      </c>
    </row>
    <row r="12" spans="1:7" ht="24.75" customHeight="1" x14ac:dyDescent="0.2">
      <c r="A12" s="3">
        <f>A10</f>
        <v>2</v>
      </c>
      <c r="B12" s="39">
        <f>B10</f>
        <v>43005</v>
      </c>
      <c r="C12" s="17">
        <v>0.84027777777777779</v>
      </c>
      <c r="D12" s="17">
        <v>0.87152777777777779</v>
      </c>
      <c r="E12" s="14">
        <v>45</v>
      </c>
      <c r="F12" s="46" t="s">
        <v>96</v>
      </c>
      <c r="G12" s="46" t="s">
        <v>9</v>
      </c>
    </row>
    <row r="13" spans="1:7" ht="24.75" customHeight="1" x14ac:dyDescent="0.2">
      <c r="A13" s="3">
        <f>A11</f>
        <v>2</v>
      </c>
      <c r="B13" s="39">
        <f>B11</f>
        <v>43005</v>
      </c>
      <c r="C13" s="17">
        <v>0.875</v>
      </c>
      <c r="D13" s="17">
        <v>0.90625</v>
      </c>
      <c r="E13" s="14">
        <v>45</v>
      </c>
      <c r="F13" s="46" t="s">
        <v>86</v>
      </c>
      <c r="G13" s="46" t="s">
        <v>9</v>
      </c>
    </row>
    <row r="14" spans="1:7" x14ac:dyDescent="0.2">
      <c r="A14" s="9"/>
      <c r="B14" s="68"/>
      <c r="C14" s="37"/>
      <c r="D14" s="37"/>
      <c r="E14" s="15"/>
      <c r="F14" s="60"/>
      <c r="G14" s="28"/>
    </row>
    <row r="15" spans="1:7" ht="29.25" customHeight="1" x14ac:dyDescent="0.2">
      <c r="A15" s="3">
        <v>3</v>
      </c>
      <c r="B15" s="39">
        <f>B10+2</f>
        <v>43007</v>
      </c>
      <c r="C15" s="17">
        <v>0.77083333333333337</v>
      </c>
      <c r="D15" s="17">
        <v>0.80208333333333337</v>
      </c>
      <c r="E15" s="14">
        <v>45</v>
      </c>
      <c r="F15" s="46" t="s">
        <v>87</v>
      </c>
      <c r="G15" s="46" t="s">
        <v>9</v>
      </c>
    </row>
    <row r="16" spans="1:7" ht="38.25" customHeight="1" x14ac:dyDescent="0.2">
      <c r="A16" s="3">
        <f>A15</f>
        <v>3</v>
      </c>
      <c r="B16" s="39">
        <f>B15</f>
        <v>43007</v>
      </c>
      <c r="C16" s="17">
        <v>0.80555555555555547</v>
      </c>
      <c r="D16" s="17">
        <v>0.83680555555555547</v>
      </c>
      <c r="E16" s="14">
        <v>45</v>
      </c>
      <c r="F16" s="46" t="s">
        <v>95</v>
      </c>
      <c r="G16" s="46" t="s">
        <v>9</v>
      </c>
    </row>
    <row r="17" spans="1:8" ht="29.25" customHeight="1" x14ac:dyDescent="0.2">
      <c r="A17" s="3">
        <f>A15</f>
        <v>3</v>
      </c>
      <c r="B17" s="39">
        <f>B15</f>
        <v>43007</v>
      </c>
      <c r="C17" s="17">
        <v>0.84027777777777779</v>
      </c>
      <c r="D17" s="17">
        <v>0.87152777777777779</v>
      </c>
      <c r="E17" s="14">
        <v>45</v>
      </c>
      <c r="F17" s="46" t="s">
        <v>84</v>
      </c>
      <c r="G17" s="46" t="s">
        <v>9</v>
      </c>
    </row>
    <row r="18" spans="1:8" ht="29.25" customHeight="1" x14ac:dyDescent="0.2">
      <c r="A18" s="3">
        <f>A16</f>
        <v>3</v>
      </c>
      <c r="B18" s="39">
        <f>B16</f>
        <v>43007</v>
      </c>
      <c r="C18" s="17">
        <v>0.875</v>
      </c>
      <c r="D18" s="17">
        <v>0.90625</v>
      </c>
      <c r="E18" s="14">
        <v>45</v>
      </c>
      <c r="F18" s="46" t="s">
        <v>85</v>
      </c>
      <c r="G18" s="46" t="s">
        <v>9</v>
      </c>
    </row>
    <row r="19" spans="1:8" ht="15" x14ac:dyDescent="0.25">
      <c r="A19" s="9"/>
      <c r="B19" s="68"/>
      <c r="C19" s="37"/>
      <c r="D19" s="37"/>
      <c r="E19" s="15"/>
      <c r="F19" s="66"/>
      <c r="G19" s="28"/>
    </row>
    <row r="20" spans="1:8" ht="36" x14ac:dyDescent="0.2">
      <c r="A20" s="3">
        <v>4</v>
      </c>
      <c r="B20" s="39">
        <f>B15+3</f>
        <v>43010</v>
      </c>
      <c r="C20" s="17">
        <v>0.77083333333333337</v>
      </c>
      <c r="D20" s="17">
        <v>0.80208333333333337</v>
      </c>
      <c r="E20" s="14">
        <v>45</v>
      </c>
      <c r="F20" s="46" t="s">
        <v>94</v>
      </c>
      <c r="G20" s="46" t="s">
        <v>9</v>
      </c>
    </row>
    <row r="21" spans="1:8" ht="26.25" customHeight="1" x14ac:dyDescent="0.2">
      <c r="A21" s="3">
        <f>A20</f>
        <v>4</v>
      </c>
      <c r="B21" s="39">
        <f>B20</f>
        <v>43010</v>
      </c>
      <c r="C21" s="17">
        <v>0.80555555555555547</v>
      </c>
      <c r="D21" s="17">
        <v>0.83680555555555547</v>
      </c>
      <c r="E21" s="14">
        <v>45</v>
      </c>
      <c r="F21" s="46" t="s">
        <v>88</v>
      </c>
      <c r="G21" s="46" t="s">
        <v>9</v>
      </c>
    </row>
    <row r="22" spans="1:8" ht="26.25" customHeight="1" x14ac:dyDescent="0.2">
      <c r="A22" s="3">
        <f>A20</f>
        <v>4</v>
      </c>
      <c r="B22" s="39">
        <f>B20</f>
        <v>43010</v>
      </c>
      <c r="C22" s="17">
        <v>0.84027777777777779</v>
      </c>
      <c r="D22" s="17">
        <v>0.87152777777777779</v>
      </c>
      <c r="E22" s="14">
        <v>45</v>
      </c>
      <c r="F22" s="46" t="s">
        <v>89</v>
      </c>
      <c r="G22" s="46" t="s">
        <v>9</v>
      </c>
    </row>
    <row r="23" spans="1:8" ht="35.25" customHeight="1" x14ac:dyDescent="0.2">
      <c r="A23" s="3">
        <f>A21</f>
        <v>4</v>
      </c>
      <c r="B23" s="39">
        <f>B21</f>
        <v>43010</v>
      </c>
      <c r="C23" s="17">
        <v>0.875</v>
      </c>
      <c r="D23" s="17">
        <v>0.90625</v>
      </c>
      <c r="E23" s="14">
        <v>45</v>
      </c>
      <c r="F23" s="46" t="s">
        <v>92</v>
      </c>
      <c r="G23" s="46" t="s">
        <v>9</v>
      </c>
    </row>
    <row r="24" spans="1:8" ht="15" x14ac:dyDescent="0.25">
      <c r="A24" s="9"/>
      <c r="B24" s="68"/>
      <c r="C24" s="37"/>
      <c r="D24" s="37"/>
      <c r="E24" s="15"/>
      <c r="F24" s="66"/>
      <c r="G24" s="28"/>
    </row>
    <row r="25" spans="1:8" ht="24" x14ac:dyDescent="0.2">
      <c r="A25" s="3">
        <v>5</v>
      </c>
      <c r="B25" s="39">
        <f>B20+2</f>
        <v>43012</v>
      </c>
      <c r="C25" s="17">
        <v>0.77083333333333337</v>
      </c>
      <c r="D25" s="17">
        <v>0.80208333333333337</v>
      </c>
      <c r="E25" s="14">
        <v>45</v>
      </c>
      <c r="F25" s="46" t="s">
        <v>90</v>
      </c>
      <c r="G25" s="46" t="s">
        <v>9</v>
      </c>
    </row>
    <row r="26" spans="1:8" ht="20.25" customHeight="1" x14ac:dyDescent="0.2">
      <c r="A26" s="3">
        <f>A25</f>
        <v>5</v>
      </c>
      <c r="B26" s="39">
        <f>B25</f>
        <v>43012</v>
      </c>
      <c r="C26" s="17">
        <v>0.80555555555555547</v>
      </c>
      <c r="D26" s="17">
        <v>0.83680555555555547</v>
      </c>
      <c r="E26" s="14">
        <v>45</v>
      </c>
      <c r="F26" s="46" t="s">
        <v>91</v>
      </c>
      <c r="G26" s="46" t="s">
        <v>9</v>
      </c>
    </row>
    <row r="27" spans="1:8" ht="24" customHeight="1" x14ac:dyDescent="0.2">
      <c r="A27" s="3">
        <f>A25</f>
        <v>5</v>
      </c>
      <c r="B27" s="39">
        <f>B26</f>
        <v>43012</v>
      </c>
      <c r="C27" s="17">
        <v>0.84027777777777779</v>
      </c>
      <c r="D27" s="17">
        <v>0.87152777777777779</v>
      </c>
      <c r="E27" s="14">
        <v>45</v>
      </c>
      <c r="F27" s="67" t="s">
        <v>93</v>
      </c>
      <c r="G27" s="46" t="s">
        <v>9</v>
      </c>
    </row>
    <row r="28" spans="1:8" ht="33.75" customHeight="1" x14ac:dyDescent="0.2">
      <c r="A28" s="3">
        <f>A26</f>
        <v>5</v>
      </c>
      <c r="B28" s="39">
        <f>B27</f>
        <v>43012</v>
      </c>
      <c r="C28" s="17">
        <v>0.875</v>
      </c>
      <c r="D28" s="17">
        <v>0.90625</v>
      </c>
      <c r="E28" s="14">
        <v>45</v>
      </c>
      <c r="F28" s="46" t="s">
        <v>104</v>
      </c>
      <c r="G28" s="46" t="s">
        <v>9</v>
      </c>
    </row>
    <row r="29" spans="1:8" ht="15" x14ac:dyDescent="0.25">
      <c r="A29" s="9"/>
      <c r="B29" s="68"/>
      <c r="C29" s="37"/>
      <c r="D29" s="37"/>
      <c r="E29" s="15"/>
      <c r="F29" s="66"/>
      <c r="G29" s="28"/>
    </row>
    <row r="30" spans="1:8" ht="28.5" customHeight="1" x14ac:dyDescent="0.2">
      <c r="A30" s="3">
        <v>6</v>
      </c>
      <c r="B30" s="39">
        <f>B28+5</f>
        <v>43017</v>
      </c>
      <c r="C30" s="17">
        <v>0.77083333333333337</v>
      </c>
      <c r="D30" s="17">
        <v>0.79166666666666663</v>
      </c>
      <c r="E30" s="75"/>
      <c r="F30" s="77" t="s">
        <v>99</v>
      </c>
      <c r="G30" s="46" t="s">
        <v>9</v>
      </c>
    </row>
    <row r="31" spans="1:8" s="2" customFormat="1" ht="43.5" customHeight="1" x14ac:dyDescent="0.2">
      <c r="A31" s="3">
        <v>6</v>
      </c>
      <c r="B31" s="39">
        <f>B30</f>
        <v>43017</v>
      </c>
      <c r="C31" s="17">
        <v>0.79513888888888884</v>
      </c>
      <c r="D31" s="17">
        <v>0.82638888888888884</v>
      </c>
      <c r="E31" s="14">
        <v>45</v>
      </c>
      <c r="F31" s="47" t="s">
        <v>13</v>
      </c>
      <c r="G31" s="48" t="s">
        <v>11</v>
      </c>
      <c r="H31" s="57"/>
    </row>
    <row r="32" spans="1:8" s="2" customFormat="1" ht="43.5" customHeight="1" x14ac:dyDescent="0.2">
      <c r="A32" s="3">
        <v>6</v>
      </c>
      <c r="B32" s="39">
        <f>B31</f>
        <v>43017</v>
      </c>
      <c r="C32" s="17">
        <v>0.82986111111111116</v>
      </c>
      <c r="D32" s="17">
        <v>0.86111111111111116</v>
      </c>
      <c r="E32" s="14">
        <v>45</v>
      </c>
      <c r="F32" s="47" t="s">
        <v>13</v>
      </c>
      <c r="G32" s="48" t="s">
        <v>11</v>
      </c>
      <c r="H32" s="57"/>
    </row>
    <row r="33" spans="1:8" s="2" customFormat="1" ht="53.25" customHeight="1" x14ac:dyDescent="0.2">
      <c r="A33" s="3">
        <v>6</v>
      </c>
      <c r="B33" s="39">
        <f>B31</f>
        <v>43017</v>
      </c>
      <c r="C33" s="17">
        <v>0.86458333333333337</v>
      </c>
      <c r="D33" s="17">
        <v>0.89583333333333337</v>
      </c>
      <c r="E33" s="14">
        <v>45</v>
      </c>
      <c r="F33" s="47" t="s">
        <v>14</v>
      </c>
      <c r="G33" s="48" t="s">
        <v>11</v>
      </c>
      <c r="H33" s="57"/>
    </row>
    <row r="34" spans="1:8" s="2" customFormat="1" ht="15.75" customHeight="1" x14ac:dyDescent="0.2">
      <c r="A34" s="9"/>
      <c r="B34" s="40"/>
      <c r="C34" s="37"/>
      <c r="D34" s="37"/>
      <c r="E34" s="15"/>
      <c r="F34" s="23"/>
      <c r="G34" s="30"/>
      <c r="H34" s="58"/>
    </row>
    <row r="35" spans="1:8" s="2" customFormat="1" ht="41.25" customHeight="1" x14ac:dyDescent="0.2">
      <c r="A35" s="3">
        <v>7</v>
      </c>
      <c r="B35" s="39">
        <f>B31+2</f>
        <v>43019</v>
      </c>
      <c r="C35" s="17">
        <v>0.77083333333333337</v>
      </c>
      <c r="D35" s="17">
        <v>0.80208333333333337</v>
      </c>
      <c r="E35" s="14">
        <f>E32</f>
        <v>45</v>
      </c>
      <c r="F35" s="49" t="s">
        <v>15</v>
      </c>
      <c r="G35" s="48" t="s">
        <v>11</v>
      </c>
      <c r="H35" s="57"/>
    </row>
    <row r="36" spans="1:8" s="2" customFormat="1" ht="29.25" customHeight="1" x14ac:dyDescent="0.2">
      <c r="A36" s="3">
        <f>A35</f>
        <v>7</v>
      </c>
      <c r="B36" s="39">
        <f>B35</f>
        <v>43019</v>
      </c>
      <c r="C36" s="17">
        <v>0.80555555555555547</v>
      </c>
      <c r="D36" s="17">
        <v>0.83680555555555547</v>
      </c>
      <c r="E36" s="14">
        <f>E35</f>
        <v>45</v>
      </c>
      <c r="F36" s="49" t="s">
        <v>16</v>
      </c>
      <c r="G36" s="48" t="s">
        <v>11</v>
      </c>
      <c r="H36" s="57"/>
    </row>
    <row r="37" spans="1:8" s="2" customFormat="1" ht="17.25" customHeight="1" x14ac:dyDescent="0.2">
      <c r="A37" s="3">
        <f>A35</f>
        <v>7</v>
      </c>
      <c r="B37" s="39">
        <f>B35</f>
        <v>43019</v>
      </c>
      <c r="C37" s="17">
        <v>0.84027777777777779</v>
      </c>
      <c r="D37" s="17">
        <v>0.87152777777777779</v>
      </c>
      <c r="E37" s="14">
        <f>E35</f>
        <v>45</v>
      </c>
      <c r="F37" s="47" t="s">
        <v>17</v>
      </c>
      <c r="G37" s="48" t="s">
        <v>11</v>
      </c>
      <c r="H37" s="57"/>
    </row>
    <row r="38" spans="1:8" s="2" customFormat="1" ht="43.5" customHeight="1" x14ac:dyDescent="0.2">
      <c r="A38" s="3">
        <f>A35</f>
        <v>7</v>
      </c>
      <c r="B38" s="39">
        <f>B35</f>
        <v>43019</v>
      </c>
      <c r="C38" s="17">
        <v>0.875</v>
      </c>
      <c r="D38" s="17">
        <v>0.90625</v>
      </c>
      <c r="E38" s="14">
        <f>E36</f>
        <v>45</v>
      </c>
      <c r="F38" s="49" t="s">
        <v>35</v>
      </c>
      <c r="G38" s="48" t="s">
        <v>11</v>
      </c>
      <c r="H38" s="57"/>
    </row>
    <row r="39" spans="1:8" s="2" customFormat="1" ht="16.5" customHeight="1" x14ac:dyDescent="0.2">
      <c r="A39" s="9"/>
      <c r="B39" s="40"/>
      <c r="C39" s="37"/>
      <c r="D39" s="37"/>
      <c r="E39" s="15"/>
      <c r="F39" s="23"/>
      <c r="G39" s="30"/>
      <c r="H39" s="58"/>
    </row>
    <row r="40" spans="1:8" s="2" customFormat="1" ht="51" customHeight="1" x14ac:dyDescent="0.2">
      <c r="A40" s="3">
        <v>8</v>
      </c>
      <c r="B40" s="34">
        <f>B35+2</f>
        <v>43021</v>
      </c>
      <c r="C40" s="17">
        <v>0.77083333333333337</v>
      </c>
      <c r="D40" s="17">
        <v>0.80208333333333337</v>
      </c>
      <c r="E40" s="14">
        <f>E36</f>
        <v>45</v>
      </c>
      <c r="F40" s="50" t="s">
        <v>36</v>
      </c>
      <c r="G40" s="48" t="s">
        <v>11</v>
      </c>
      <c r="H40" s="57"/>
    </row>
    <row r="41" spans="1:8" s="2" customFormat="1" ht="60.75" customHeight="1" x14ac:dyDescent="0.2">
      <c r="A41" s="3">
        <f>A40</f>
        <v>8</v>
      </c>
      <c r="B41" s="34">
        <f>B40</f>
        <v>43021</v>
      </c>
      <c r="C41" s="17">
        <v>0.80555555555555547</v>
      </c>
      <c r="D41" s="17">
        <v>0.83680555555555547</v>
      </c>
      <c r="E41" s="14">
        <f>E40</f>
        <v>45</v>
      </c>
      <c r="F41" s="47" t="s">
        <v>18</v>
      </c>
      <c r="G41" s="48" t="s">
        <v>11</v>
      </c>
      <c r="H41" s="57"/>
    </row>
    <row r="42" spans="1:8" s="2" customFormat="1" ht="53.25" customHeight="1" x14ac:dyDescent="0.2">
      <c r="A42" s="3">
        <f>A40</f>
        <v>8</v>
      </c>
      <c r="B42" s="34">
        <f>B41</f>
        <v>43021</v>
      </c>
      <c r="C42" s="17">
        <v>0.84027777777777779</v>
      </c>
      <c r="D42" s="17">
        <v>0.87152777777777779</v>
      </c>
      <c r="E42" s="14">
        <v>45</v>
      </c>
      <c r="F42" s="47" t="s">
        <v>37</v>
      </c>
      <c r="G42" s="48" t="s">
        <v>11</v>
      </c>
      <c r="H42" s="57"/>
    </row>
    <row r="43" spans="1:8" s="2" customFormat="1" ht="39.75" customHeight="1" x14ac:dyDescent="0.2">
      <c r="A43" s="3">
        <f>A40</f>
        <v>8</v>
      </c>
      <c r="B43" s="34">
        <f>B42</f>
        <v>43021</v>
      </c>
      <c r="C43" s="17">
        <v>0.875</v>
      </c>
      <c r="D43" s="17">
        <v>0.90625</v>
      </c>
      <c r="E43" s="14">
        <f>E40</f>
        <v>45</v>
      </c>
      <c r="F43" s="47" t="s">
        <v>19</v>
      </c>
      <c r="G43" s="48" t="s">
        <v>11</v>
      </c>
      <c r="H43" s="57"/>
    </row>
    <row r="44" spans="1:8" s="2" customFormat="1" ht="15" customHeight="1" x14ac:dyDescent="0.2">
      <c r="A44" s="9"/>
      <c r="B44" s="34"/>
      <c r="C44" s="37"/>
      <c r="D44" s="37"/>
      <c r="E44" s="15"/>
      <c r="F44" s="23"/>
      <c r="G44" s="30"/>
      <c r="H44" s="58"/>
    </row>
    <row r="45" spans="1:8" s="2" customFormat="1" ht="29.25" customHeight="1" x14ac:dyDescent="0.2">
      <c r="A45" s="5">
        <v>9</v>
      </c>
      <c r="B45" s="34">
        <f>B40+3</f>
        <v>43024</v>
      </c>
      <c r="C45" s="17">
        <v>0.77083333333333337</v>
      </c>
      <c r="D45" s="17">
        <v>0.80208333333333337</v>
      </c>
      <c r="E45" s="19">
        <f>E41</f>
        <v>45</v>
      </c>
      <c r="F45" s="50" t="s">
        <v>20</v>
      </c>
      <c r="G45" s="48" t="s">
        <v>11</v>
      </c>
      <c r="H45" s="57"/>
    </row>
    <row r="46" spans="1:8" s="2" customFormat="1" ht="29.25" customHeight="1" x14ac:dyDescent="0.2">
      <c r="A46" s="5">
        <f>A45</f>
        <v>9</v>
      </c>
      <c r="B46" s="34">
        <f>B45</f>
        <v>43024</v>
      </c>
      <c r="C46" s="17">
        <v>0.80555555555555547</v>
      </c>
      <c r="D46" s="17">
        <v>0.83680555555555547</v>
      </c>
      <c r="E46" s="14">
        <f>E45</f>
        <v>45</v>
      </c>
      <c r="F46" s="50" t="s">
        <v>21</v>
      </c>
      <c r="G46" s="48" t="s">
        <v>11</v>
      </c>
      <c r="H46" s="57"/>
    </row>
    <row r="47" spans="1:8" s="2" customFormat="1" ht="29.25" customHeight="1" x14ac:dyDescent="0.2">
      <c r="A47" s="5">
        <f>A45</f>
        <v>9</v>
      </c>
      <c r="B47" s="34">
        <f t="shared" ref="B47:B48" si="1">B46</f>
        <v>43024</v>
      </c>
      <c r="C47" s="17">
        <v>0.84027777777777779</v>
      </c>
      <c r="D47" s="17">
        <v>0.87152777777777779</v>
      </c>
      <c r="E47" s="14">
        <f t="shared" ref="E47" si="2">E46</f>
        <v>45</v>
      </c>
      <c r="F47" s="50" t="s">
        <v>22</v>
      </c>
      <c r="G47" s="48" t="s">
        <v>11</v>
      </c>
      <c r="H47" s="57"/>
    </row>
    <row r="48" spans="1:8" s="2" customFormat="1" ht="55.5" customHeight="1" x14ac:dyDescent="0.2">
      <c r="A48" s="3">
        <f>A45</f>
        <v>9</v>
      </c>
      <c r="B48" s="34">
        <f t="shared" si="1"/>
        <v>43024</v>
      </c>
      <c r="C48" s="17">
        <v>0.875</v>
      </c>
      <c r="D48" s="17">
        <v>0.90625</v>
      </c>
      <c r="E48" s="14">
        <v>45</v>
      </c>
      <c r="F48" s="50" t="s">
        <v>23</v>
      </c>
      <c r="G48" s="48" t="s">
        <v>11</v>
      </c>
      <c r="H48" s="57"/>
    </row>
    <row r="49" spans="1:8" s="2" customFormat="1" ht="15" customHeight="1" x14ac:dyDescent="0.2">
      <c r="A49" s="9"/>
      <c r="B49" s="34"/>
      <c r="C49" s="37"/>
      <c r="D49" s="37"/>
      <c r="E49" s="15"/>
      <c r="F49" s="23"/>
      <c r="G49" s="30"/>
      <c r="H49" s="58"/>
    </row>
    <row r="50" spans="1:8" s="2" customFormat="1" ht="27.75" customHeight="1" x14ac:dyDescent="0.2">
      <c r="A50" s="3">
        <v>10</v>
      </c>
      <c r="B50" s="34">
        <f>B45+2</f>
        <v>43026</v>
      </c>
      <c r="C50" s="17">
        <v>0.77083333333333337</v>
      </c>
      <c r="D50" s="17">
        <v>0.80208333333333337</v>
      </c>
      <c r="E50" s="14">
        <f>E46</f>
        <v>45</v>
      </c>
      <c r="F50" s="50" t="s">
        <v>33</v>
      </c>
      <c r="G50" s="48" t="s">
        <v>11</v>
      </c>
      <c r="H50" s="57"/>
    </row>
    <row r="51" spans="1:8" s="2" customFormat="1" ht="40.5" customHeight="1" x14ac:dyDescent="0.2">
      <c r="A51" s="3">
        <f t="shared" ref="A51:B53" si="3">A50</f>
        <v>10</v>
      </c>
      <c r="B51" s="34">
        <f t="shared" si="3"/>
        <v>43026</v>
      </c>
      <c r="C51" s="17">
        <v>0.80555555555555547</v>
      </c>
      <c r="D51" s="17">
        <v>0.83680555555555547</v>
      </c>
      <c r="E51" s="14">
        <f>E50</f>
        <v>45</v>
      </c>
      <c r="F51" s="50" t="s">
        <v>34</v>
      </c>
      <c r="G51" s="48" t="s">
        <v>11</v>
      </c>
      <c r="H51" s="57"/>
    </row>
    <row r="52" spans="1:8" s="2" customFormat="1" ht="16.5" customHeight="1" x14ac:dyDescent="0.2">
      <c r="A52" s="3">
        <f t="shared" si="3"/>
        <v>10</v>
      </c>
      <c r="B52" s="34">
        <f t="shared" si="3"/>
        <v>43026</v>
      </c>
      <c r="C52" s="17">
        <v>0.84027777777777779</v>
      </c>
      <c r="D52" s="17">
        <v>0.87152777777777779</v>
      </c>
      <c r="E52" s="14">
        <f t="shared" ref="E52" si="4">E51</f>
        <v>45</v>
      </c>
      <c r="F52" s="50" t="s">
        <v>24</v>
      </c>
      <c r="G52" s="48" t="s">
        <v>11</v>
      </c>
      <c r="H52" s="57"/>
    </row>
    <row r="53" spans="1:8" s="2" customFormat="1" ht="42" customHeight="1" x14ac:dyDescent="0.2">
      <c r="A53" s="3">
        <f t="shared" si="3"/>
        <v>10</v>
      </c>
      <c r="B53" s="34">
        <f t="shared" si="3"/>
        <v>43026</v>
      </c>
      <c r="C53" s="17">
        <v>0.875</v>
      </c>
      <c r="D53" s="17">
        <v>0.90625</v>
      </c>
      <c r="E53" s="14">
        <v>45</v>
      </c>
      <c r="F53" s="49" t="s">
        <v>38</v>
      </c>
      <c r="G53" s="48" t="s">
        <v>11</v>
      </c>
      <c r="H53" s="57"/>
    </row>
    <row r="54" spans="1:8" s="2" customFormat="1" ht="13.5" customHeight="1" x14ac:dyDescent="0.2">
      <c r="A54" s="9"/>
      <c r="B54" s="34"/>
      <c r="C54" s="37"/>
      <c r="D54" s="37"/>
      <c r="E54" s="15"/>
      <c r="F54" s="23"/>
      <c r="G54" s="30"/>
      <c r="H54" s="58"/>
    </row>
    <row r="55" spans="1:8" s="2" customFormat="1" ht="27.75" customHeight="1" x14ac:dyDescent="0.2">
      <c r="A55" s="3">
        <f>A53+1</f>
        <v>11</v>
      </c>
      <c r="B55" s="34">
        <f>B50+2</f>
        <v>43028</v>
      </c>
      <c r="C55" s="17">
        <v>0.77083333333333337</v>
      </c>
      <c r="D55" s="17">
        <v>0.80208333333333337</v>
      </c>
      <c r="E55" s="14">
        <f>E51</f>
        <v>45</v>
      </c>
      <c r="F55" s="51" t="s">
        <v>25</v>
      </c>
      <c r="G55" s="48" t="s">
        <v>11</v>
      </c>
      <c r="H55" s="57"/>
    </row>
    <row r="56" spans="1:8" s="2" customFormat="1" ht="38.25" customHeight="1" x14ac:dyDescent="0.2">
      <c r="A56" s="3">
        <f>A55</f>
        <v>11</v>
      </c>
      <c r="B56" s="34">
        <f>B55</f>
        <v>43028</v>
      </c>
      <c r="C56" s="17">
        <v>0.80555555555555547</v>
      </c>
      <c r="D56" s="17">
        <v>0.83680555555555547</v>
      </c>
      <c r="E56" s="4">
        <f>E55</f>
        <v>45</v>
      </c>
      <c r="F56" s="50" t="s">
        <v>26</v>
      </c>
      <c r="G56" s="48" t="s">
        <v>11</v>
      </c>
      <c r="H56" s="57"/>
    </row>
    <row r="57" spans="1:8" s="2" customFormat="1" ht="27" customHeight="1" x14ac:dyDescent="0.2">
      <c r="A57" s="3">
        <f>A55</f>
        <v>11</v>
      </c>
      <c r="B57" s="34">
        <f>B56</f>
        <v>43028</v>
      </c>
      <c r="C57" s="17">
        <v>0.84027777777777779</v>
      </c>
      <c r="D57" s="17">
        <v>0.87152777777777779</v>
      </c>
      <c r="E57" s="4">
        <v>45</v>
      </c>
      <c r="F57" s="52" t="s">
        <v>39</v>
      </c>
      <c r="G57" s="48" t="s">
        <v>11</v>
      </c>
      <c r="H57" s="57"/>
    </row>
    <row r="58" spans="1:8" s="2" customFormat="1" ht="19.5" customHeight="1" x14ac:dyDescent="0.2">
      <c r="A58" s="3">
        <f>A55</f>
        <v>11</v>
      </c>
      <c r="B58" s="34">
        <f>B56</f>
        <v>43028</v>
      </c>
      <c r="C58" s="17">
        <v>0.875</v>
      </c>
      <c r="D58" s="17">
        <v>0.90625</v>
      </c>
      <c r="E58" s="4">
        <f>E53</f>
        <v>45</v>
      </c>
      <c r="F58" s="47" t="s">
        <v>27</v>
      </c>
      <c r="G58" s="48" t="s">
        <v>11</v>
      </c>
      <c r="H58" s="57"/>
    </row>
    <row r="59" spans="1:8" s="2" customFormat="1" ht="15" customHeight="1" x14ac:dyDescent="0.2">
      <c r="A59" s="9"/>
      <c r="B59" s="34"/>
      <c r="C59" s="37"/>
      <c r="D59" s="37"/>
      <c r="E59" s="15"/>
      <c r="F59" s="23"/>
      <c r="G59" s="30"/>
      <c r="H59" s="58"/>
    </row>
    <row r="60" spans="1:8" s="2" customFormat="1" ht="40.5" customHeight="1" x14ac:dyDescent="0.2">
      <c r="A60" s="3">
        <v>12</v>
      </c>
      <c r="B60" s="34">
        <f>B55+3</f>
        <v>43031</v>
      </c>
      <c r="C60" s="17">
        <v>0.77083333333333337</v>
      </c>
      <c r="D60" s="17">
        <v>0.80208333333333337</v>
      </c>
      <c r="E60" s="14">
        <f>E56</f>
        <v>45</v>
      </c>
      <c r="F60" s="47" t="s">
        <v>28</v>
      </c>
      <c r="G60" s="48" t="s">
        <v>11</v>
      </c>
      <c r="H60" s="57"/>
    </row>
    <row r="61" spans="1:8" s="2" customFormat="1" ht="40.5" customHeight="1" x14ac:dyDescent="0.2">
      <c r="A61" s="5">
        <f>A60</f>
        <v>12</v>
      </c>
      <c r="B61" s="34">
        <f>B60</f>
        <v>43031</v>
      </c>
      <c r="C61" s="17">
        <v>0.80555555555555547</v>
      </c>
      <c r="D61" s="17">
        <v>0.83680555555555547</v>
      </c>
      <c r="E61" s="19">
        <f>E60</f>
        <v>45</v>
      </c>
      <c r="F61" s="47" t="s">
        <v>28</v>
      </c>
      <c r="G61" s="48" t="s">
        <v>11</v>
      </c>
      <c r="H61" s="57"/>
    </row>
    <row r="62" spans="1:8" s="2" customFormat="1" ht="14.25" x14ac:dyDescent="0.2">
      <c r="A62" s="3">
        <f>A61</f>
        <v>12</v>
      </c>
      <c r="B62" s="34">
        <f>B61</f>
        <v>43031</v>
      </c>
      <c r="C62" s="17">
        <v>0.84027777777777779</v>
      </c>
      <c r="D62" s="17">
        <v>0.87152777777777779</v>
      </c>
      <c r="E62" s="14">
        <f>E61</f>
        <v>45</v>
      </c>
      <c r="F62" s="47" t="s">
        <v>50</v>
      </c>
      <c r="G62" s="48" t="s">
        <v>11</v>
      </c>
      <c r="H62" s="57"/>
    </row>
    <row r="63" spans="1:8" s="2" customFormat="1" ht="14.25" x14ac:dyDescent="0.2">
      <c r="A63" s="3">
        <f t="shared" ref="A63:B63" si="5">A62</f>
        <v>12</v>
      </c>
      <c r="B63" s="34">
        <f t="shared" si="5"/>
        <v>43031</v>
      </c>
      <c r="C63" s="17">
        <v>0.875</v>
      </c>
      <c r="D63" s="17">
        <v>0.90625</v>
      </c>
      <c r="E63" s="14">
        <v>45</v>
      </c>
      <c r="F63" s="47" t="s">
        <v>50</v>
      </c>
      <c r="G63" s="48" t="s">
        <v>11</v>
      </c>
      <c r="H63" s="57"/>
    </row>
    <row r="64" spans="1:8" s="2" customFormat="1" ht="15.75" customHeight="1" x14ac:dyDescent="0.2">
      <c r="A64" s="9"/>
      <c r="B64" s="34"/>
      <c r="C64" s="37"/>
      <c r="D64" s="37"/>
      <c r="E64" s="15"/>
      <c r="F64" s="23"/>
      <c r="G64" s="30"/>
      <c r="H64" s="58"/>
    </row>
    <row r="65" spans="1:8" s="2" customFormat="1" ht="14.25" x14ac:dyDescent="0.2">
      <c r="A65" s="3">
        <f>A60+1</f>
        <v>13</v>
      </c>
      <c r="B65" s="34">
        <f>B60+2</f>
        <v>43033</v>
      </c>
      <c r="C65" s="17">
        <v>0.77083333333333337</v>
      </c>
      <c r="D65" s="17">
        <v>0.80208333333333337</v>
      </c>
      <c r="E65" s="14">
        <f>E61</f>
        <v>45</v>
      </c>
      <c r="F65" s="52" t="s">
        <v>51</v>
      </c>
      <c r="G65" s="48" t="s">
        <v>11</v>
      </c>
      <c r="H65" s="57"/>
    </row>
    <row r="66" spans="1:8" s="2" customFormat="1" ht="14.25" x14ac:dyDescent="0.2">
      <c r="A66" s="5">
        <f>A65</f>
        <v>13</v>
      </c>
      <c r="B66" s="34">
        <f>B65</f>
        <v>43033</v>
      </c>
      <c r="C66" s="17">
        <v>0.80555555555555547</v>
      </c>
      <c r="D66" s="17">
        <v>0.83680555555555547</v>
      </c>
      <c r="E66" s="18">
        <f>E65</f>
        <v>45</v>
      </c>
      <c r="F66" s="50" t="s">
        <v>51</v>
      </c>
      <c r="G66" s="48" t="s">
        <v>11</v>
      </c>
      <c r="H66" s="57"/>
    </row>
    <row r="67" spans="1:8" s="2" customFormat="1" ht="14.25" x14ac:dyDescent="0.2">
      <c r="A67" s="3">
        <f>A66</f>
        <v>13</v>
      </c>
      <c r="B67" s="34">
        <f>B66</f>
        <v>43033</v>
      </c>
      <c r="C67" s="17">
        <v>0.84027777777777779</v>
      </c>
      <c r="D67" s="17">
        <v>0.87152777777777779</v>
      </c>
      <c r="E67" s="14">
        <f>E66</f>
        <v>45</v>
      </c>
      <c r="F67" s="52" t="s">
        <v>52</v>
      </c>
      <c r="G67" s="48" t="s">
        <v>11</v>
      </c>
      <c r="H67" s="57"/>
    </row>
    <row r="68" spans="1:8" s="2" customFormat="1" ht="14.25" x14ac:dyDescent="0.2">
      <c r="A68" s="3">
        <f>A67</f>
        <v>13</v>
      </c>
      <c r="B68" s="34">
        <f t="shared" ref="B68" si="6">B67</f>
        <v>43033</v>
      </c>
      <c r="C68" s="17">
        <v>0.875</v>
      </c>
      <c r="D68" s="17">
        <v>0.90625</v>
      </c>
      <c r="E68" s="14">
        <v>45</v>
      </c>
      <c r="F68" s="52" t="s">
        <v>52</v>
      </c>
      <c r="G68" s="48" t="s">
        <v>11</v>
      </c>
      <c r="H68" s="57"/>
    </row>
    <row r="69" spans="1:8" s="2" customFormat="1" ht="15.75" customHeight="1" x14ac:dyDescent="0.2">
      <c r="A69" s="9"/>
      <c r="B69" s="34"/>
      <c r="C69" s="37"/>
      <c r="D69" s="37"/>
      <c r="E69" s="15"/>
      <c r="F69" s="23"/>
      <c r="G69" s="30"/>
      <c r="H69" s="58"/>
    </row>
    <row r="70" spans="1:8" s="2" customFormat="1" ht="24" x14ac:dyDescent="0.2">
      <c r="A70" s="5">
        <f>A65+1</f>
        <v>14</v>
      </c>
      <c r="B70" s="34">
        <f>B65+2</f>
        <v>43035</v>
      </c>
      <c r="C70" s="17">
        <v>0.77083333333333337</v>
      </c>
      <c r="D70" s="17">
        <v>0.80208333333333337</v>
      </c>
      <c r="E70" s="19">
        <f>E66</f>
        <v>45</v>
      </c>
      <c r="F70" s="50" t="s">
        <v>53</v>
      </c>
      <c r="G70" s="48" t="s">
        <v>11</v>
      </c>
      <c r="H70" s="57"/>
    </row>
    <row r="71" spans="1:8" s="2" customFormat="1" ht="24" x14ac:dyDescent="0.2">
      <c r="A71" s="3">
        <f>A70</f>
        <v>14</v>
      </c>
      <c r="B71" s="34">
        <f>B70</f>
        <v>43035</v>
      </c>
      <c r="C71" s="17">
        <v>0.80555555555555547</v>
      </c>
      <c r="D71" s="17">
        <v>0.83680555555555547</v>
      </c>
      <c r="E71" s="14">
        <f>E70</f>
        <v>45</v>
      </c>
      <c r="F71" s="50" t="s">
        <v>53</v>
      </c>
      <c r="G71" s="48" t="s">
        <v>11</v>
      </c>
      <c r="H71" s="57"/>
    </row>
    <row r="72" spans="1:8" s="2" customFormat="1" ht="24" x14ac:dyDescent="0.2">
      <c r="A72" s="3">
        <f t="shared" ref="A72:A73" si="7">A71</f>
        <v>14</v>
      </c>
      <c r="B72" s="24">
        <f>B71</f>
        <v>43035</v>
      </c>
      <c r="C72" s="17">
        <v>0.84027777777777779</v>
      </c>
      <c r="D72" s="17">
        <v>0.87152777777777779</v>
      </c>
      <c r="E72" s="14">
        <v>45</v>
      </c>
      <c r="F72" s="53" t="s">
        <v>53</v>
      </c>
      <c r="G72" s="48" t="s">
        <v>11</v>
      </c>
      <c r="H72" s="57"/>
    </row>
    <row r="73" spans="1:8" s="2" customFormat="1" ht="24" x14ac:dyDescent="0.2">
      <c r="A73" s="3">
        <f t="shared" si="7"/>
        <v>14</v>
      </c>
      <c r="B73" s="24">
        <f>B72</f>
        <v>43035</v>
      </c>
      <c r="C73" s="17">
        <v>0.875</v>
      </c>
      <c r="D73" s="17">
        <v>0.90625</v>
      </c>
      <c r="E73" s="14">
        <f>E68</f>
        <v>45</v>
      </c>
      <c r="F73" s="53" t="s">
        <v>53</v>
      </c>
      <c r="G73" s="48" t="s">
        <v>11</v>
      </c>
      <c r="H73" s="57"/>
    </row>
    <row r="74" spans="1:8" s="2" customFormat="1" ht="15.75" customHeight="1" x14ac:dyDescent="0.2">
      <c r="A74" s="9"/>
      <c r="B74" s="24"/>
      <c r="C74" s="37"/>
      <c r="D74" s="37"/>
      <c r="E74" s="15"/>
      <c r="F74" s="23"/>
      <c r="G74" s="30"/>
      <c r="H74" s="58"/>
    </row>
    <row r="75" spans="1:8" s="2" customFormat="1" ht="14.25" x14ac:dyDescent="0.2">
      <c r="A75" s="3">
        <f>A70+1</f>
        <v>15</v>
      </c>
      <c r="B75" s="24">
        <f>B71+3</f>
        <v>43038</v>
      </c>
      <c r="C75" s="17">
        <v>0.77083333333333337</v>
      </c>
      <c r="D75" s="17">
        <v>0.80208333333333337</v>
      </c>
      <c r="E75" s="14">
        <f>E71</f>
        <v>45</v>
      </c>
      <c r="F75" s="52" t="s">
        <v>54</v>
      </c>
      <c r="G75" s="48" t="s">
        <v>11</v>
      </c>
      <c r="H75" s="57"/>
    </row>
    <row r="76" spans="1:8" s="2" customFormat="1" ht="14.25" x14ac:dyDescent="0.2">
      <c r="A76" s="3">
        <f>A75</f>
        <v>15</v>
      </c>
      <c r="B76" s="24">
        <f>B75</f>
        <v>43038</v>
      </c>
      <c r="C76" s="17">
        <v>0.80555555555555547</v>
      </c>
      <c r="D76" s="17">
        <v>0.83680555555555547</v>
      </c>
      <c r="E76" s="14">
        <f>E75</f>
        <v>45</v>
      </c>
      <c r="F76" s="52" t="s">
        <v>54</v>
      </c>
      <c r="G76" s="48" t="s">
        <v>11</v>
      </c>
      <c r="H76" s="57"/>
    </row>
    <row r="77" spans="1:8" s="2" customFormat="1" ht="14.25" x14ac:dyDescent="0.2">
      <c r="A77" s="3">
        <f>A76</f>
        <v>15</v>
      </c>
      <c r="B77" s="24">
        <f t="shared" ref="B77:B78" si="8">B76</f>
        <v>43038</v>
      </c>
      <c r="C77" s="17">
        <v>0.84027777777777779</v>
      </c>
      <c r="D77" s="17">
        <v>0.87152777777777779</v>
      </c>
      <c r="E77" s="7">
        <f t="shared" ref="E77" si="9">E76</f>
        <v>45</v>
      </c>
      <c r="F77" s="52" t="s">
        <v>54</v>
      </c>
      <c r="G77" s="48" t="s">
        <v>11</v>
      </c>
      <c r="H77" s="57"/>
    </row>
    <row r="78" spans="1:8" s="2" customFormat="1" ht="14.25" x14ac:dyDescent="0.2">
      <c r="A78" s="3">
        <f>A75</f>
        <v>15</v>
      </c>
      <c r="B78" s="24">
        <f t="shared" si="8"/>
        <v>43038</v>
      </c>
      <c r="C78" s="17">
        <v>0.875</v>
      </c>
      <c r="D78" s="17">
        <v>0.90625</v>
      </c>
      <c r="E78" s="7">
        <v>45</v>
      </c>
      <c r="F78" s="52" t="s">
        <v>55</v>
      </c>
      <c r="G78" s="48" t="s">
        <v>11</v>
      </c>
      <c r="H78" s="57"/>
    </row>
    <row r="79" spans="1:8" s="2" customFormat="1" ht="15.75" customHeight="1" x14ac:dyDescent="0.2">
      <c r="A79" s="9"/>
      <c r="B79" s="24"/>
      <c r="C79" s="37"/>
      <c r="D79" s="37"/>
      <c r="E79" s="15"/>
      <c r="F79" s="23"/>
      <c r="G79" s="30"/>
      <c r="H79" s="58"/>
    </row>
    <row r="80" spans="1:8" s="2" customFormat="1" ht="14.25" x14ac:dyDescent="0.2">
      <c r="A80" s="3">
        <f>A75+1</f>
        <v>16</v>
      </c>
      <c r="B80" s="24">
        <f>B75+2</f>
        <v>43040</v>
      </c>
      <c r="C80" s="17">
        <v>0.77083333333333337</v>
      </c>
      <c r="D80" s="17">
        <v>0.80208333333333337</v>
      </c>
      <c r="E80" s="19">
        <f>E76</f>
        <v>45</v>
      </c>
      <c r="F80" s="52" t="s">
        <v>55</v>
      </c>
      <c r="G80" s="48" t="s">
        <v>11</v>
      </c>
      <c r="H80" s="57"/>
    </row>
    <row r="81" spans="1:8" s="2" customFormat="1" ht="24" x14ac:dyDescent="0.2">
      <c r="A81" s="3">
        <f>A80</f>
        <v>16</v>
      </c>
      <c r="B81" s="24">
        <f>B80</f>
        <v>43040</v>
      </c>
      <c r="C81" s="17">
        <v>0.80555555555555547</v>
      </c>
      <c r="D81" s="17">
        <v>0.83680555555555547</v>
      </c>
      <c r="E81" s="14">
        <f>E80</f>
        <v>45</v>
      </c>
      <c r="F81" s="52" t="s">
        <v>56</v>
      </c>
      <c r="G81" s="48" t="s">
        <v>11</v>
      </c>
      <c r="H81" s="57"/>
    </row>
    <row r="82" spans="1:8" s="2" customFormat="1" ht="24" x14ac:dyDescent="0.2">
      <c r="A82" s="3">
        <f>A80</f>
        <v>16</v>
      </c>
      <c r="B82" s="24">
        <f t="shared" ref="B82:B83" si="10">B81</f>
        <v>43040</v>
      </c>
      <c r="C82" s="17">
        <v>0.84027777777777779</v>
      </c>
      <c r="D82" s="17">
        <v>0.87152777777777779</v>
      </c>
      <c r="E82" s="7">
        <f t="shared" ref="E82" si="11">E81</f>
        <v>45</v>
      </c>
      <c r="F82" s="52" t="s">
        <v>57</v>
      </c>
      <c r="G82" s="48" t="s">
        <v>11</v>
      </c>
      <c r="H82" s="57"/>
    </row>
    <row r="83" spans="1:8" s="2" customFormat="1" ht="24" x14ac:dyDescent="0.2">
      <c r="A83" s="3">
        <f>A80</f>
        <v>16</v>
      </c>
      <c r="B83" s="24">
        <f t="shared" si="10"/>
        <v>43040</v>
      </c>
      <c r="C83" s="17">
        <v>0.875</v>
      </c>
      <c r="D83" s="17">
        <v>0.90625</v>
      </c>
      <c r="E83" s="7">
        <v>45</v>
      </c>
      <c r="F83" s="52" t="s">
        <v>57</v>
      </c>
      <c r="G83" s="48" t="s">
        <v>11</v>
      </c>
      <c r="H83" s="57"/>
    </row>
    <row r="84" spans="1:8" s="2" customFormat="1" ht="15.75" customHeight="1" x14ac:dyDescent="0.2">
      <c r="A84" s="9"/>
      <c r="B84" s="24"/>
      <c r="C84" s="37"/>
      <c r="D84" s="37"/>
      <c r="E84" s="15"/>
      <c r="F84" s="23"/>
      <c r="G84" s="30"/>
      <c r="H84" s="58"/>
    </row>
    <row r="85" spans="1:8" s="2" customFormat="1" ht="24" x14ac:dyDescent="0.2">
      <c r="A85" s="3">
        <f>A83+1</f>
        <v>17</v>
      </c>
      <c r="B85" s="24">
        <f>B81+2</f>
        <v>43042</v>
      </c>
      <c r="C85" s="17">
        <v>0.77083333333333337</v>
      </c>
      <c r="D85" s="17">
        <v>0.80208333333333337</v>
      </c>
      <c r="E85" s="14">
        <f>E81</f>
        <v>45</v>
      </c>
      <c r="F85" s="52" t="s">
        <v>57</v>
      </c>
      <c r="G85" s="48" t="s">
        <v>11</v>
      </c>
      <c r="H85" s="57"/>
    </row>
    <row r="86" spans="1:8" s="2" customFormat="1" ht="24" x14ac:dyDescent="0.2">
      <c r="A86" s="3">
        <f>A85</f>
        <v>17</v>
      </c>
      <c r="B86" s="24">
        <f>B85</f>
        <v>43042</v>
      </c>
      <c r="C86" s="17">
        <v>0.80555555555555547</v>
      </c>
      <c r="D86" s="17">
        <v>0.83680555555555547</v>
      </c>
      <c r="E86" s="14">
        <f>E85</f>
        <v>45</v>
      </c>
      <c r="F86" s="52" t="s">
        <v>57</v>
      </c>
      <c r="G86" s="48" t="s">
        <v>11</v>
      </c>
      <c r="H86" s="57"/>
    </row>
    <row r="87" spans="1:8" s="2" customFormat="1" ht="24" x14ac:dyDescent="0.2">
      <c r="A87" s="3">
        <f>A86</f>
        <v>17</v>
      </c>
      <c r="B87" s="24">
        <f>B86</f>
        <v>43042</v>
      </c>
      <c r="C87" s="17">
        <v>0.84027777777777779</v>
      </c>
      <c r="D87" s="17">
        <v>0.87152777777777779</v>
      </c>
      <c r="E87" s="14">
        <v>45</v>
      </c>
      <c r="F87" s="52" t="s">
        <v>29</v>
      </c>
      <c r="G87" s="48" t="s">
        <v>11</v>
      </c>
      <c r="H87" s="57"/>
    </row>
    <row r="88" spans="1:8" s="2" customFormat="1" ht="24" x14ac:dyDescent="0.2">
      <c r="A88" s="3">
        <f>A87</f>
        <v>17</v>
      </c>
      <c r="B88" s="24">
        <f>B85</f>
        <v>43042</v>
      </c>
      <c r="C88" s="17">
        <v>0.875</v>
      </c>
      <c r="D88" s="17">
        <v>0.90625</v>
      </c>
      <c r="E88" s="14">
        <v>45</v>
      </c>
      <c r="F88" s="52" t="s">
        <v>29</v>
      </c>
      <c r="G88" s="48" t="s">
        <v>11</v>
      </c>
      <c r="H88" s="57"/>
    </row>
    <row r="89" spans="1:8" s="2" customFormat="1" ht="15.75" customHeight="1" x14ac:dyDescent="0.2">
      <c r="A89" s="9"/>
      <c r="B89" s="24"/>
      <c r="C89" s="37"/>
      <c r="D89" s="37"/>
      <c r="E89" s="15"/>
      <c r="F89" s="23"/>
      <c r="G89" s="28"/>
    </row>
    <row r="90" spans="1:8" s="2" customFormat="1" ht="25.5" customHeight="1" x14ac:dyDescent="0.2">
      <c r="A90" s="3">
        <f>A88+1</f>
        <v>18</v>
      </c>
      <c r="B90" s="34">
        <f>B86+3</f>
        <v>43045</v>
      </c>
      <c r="C90" s="17">
        <v>0.77083333333333337</v>
      </c>
      <c r="D90" s="17">
        <v>0.80208333333333337</v>
      </c>
      <c r="E90" s="14">
        <f>E86</f>
        <v>45</v>
      </c>
      <c r="F90" s="52" t="s">
        <v>58</v>
      </c>
      <c r="G90" s="48" t="s">
        <v>11</v>
      </c>
      <c r="H90" s="57"/>
    </row>
    <row r="91" spans="1:8" s="2" customFormat="1" ht="36" x14ac:dyDescent="0.2">
      <c r="A91" s="3">
        <f>A90</f>
        <v>18</v>
      </c>
      <c r="B91" s="34">
        <f>B90</f>
        <v>43045</v>
      </c>
      <c r="C91" s="17">
        <v>0.80555555555555547</v>
      </c>
      <c r="D91" s="17">
        <v>0.83680555555555547</v>
      </c>
      <c r="E91" s="14">
        <f>E90</f>
        <v>45</v>
      </c>
      <c r="F91" s="52" t="s">
        <v>59</v>
      </c>
      <c r="G91" s="48" t="s">
        <v>11</v>
      </c>
      <c r="H91" s="57"/>
    </row>
    <row r="92" spans="1:8" s="2" customFormat="1" ht="24" x14ac:dyDescent="0.2">
      <c r="A92" s="3">
        <f>A91</f>
        <v>18</v>
      </c>
      <c r="B92" s="34">
        <f>B91</f>
        <v>43045</v>
      </c>
      <c r="C92" s="17">
        <v>0.84027777777777779</v>
      </c>
      <c r="D92" s="17">
        <v>0.87152777777777779</v>
      </c>
      <c r="E92" s="14">
        <v>45</v>
      </c>
      <c r="F92" s="53" t="s">
        <v>66</v>
      </c>
      <c r="G92" s="48" t="s">
        <v>11</v>
      </c>
      <c r="H92" s="57"/>
    </row>
    <row r="93" spans="1:8" s="2" customFormat="1" ht="60" x14ac:dyDescent="0.2">
      <c r="A93" s="3">
        <f>A92</f>
        <v>18</v>
      </c>
      <c r="B93" s="34">
        <f>B90</f>
        <v>43045</v>
      </c>
      <c r="C93" s="17">
        <v>0.875</v>
      </c>
      <c r="D93" s="17">
        <v>0.90625</v>
      </c>
      <c r="E93" s="14">
        <v>45</v>
      </c>
      <c r="F93" s="53" t="s">
        <v>65</v>
      </c>
      <c r="G93" s="48" t="s">
        <v>11</v>
      </c>
      <c r="H93" s="57"/>
    </row>
    <row r="94" spans="1:8" ht="15.75" customHeight="1" x14ac:dyDescent="0.2">
      <c r="A94" s="33"/>
      <c r="B94" s="34"/>
      <c r="C94" s="38"/>
      <c r="D94" s="38"/>
      <c r="E94" s="23"/>
    </row>
    <row r="95" spans="1:8" ht="14.25" x14ac:dyDescent="0.2">
      <c r="A95" s="3">
        <f>A93+1</f>
        <v>19</v>
      </c>
      <c r="B95" s="34">
        <f>B91+2</f>
        <v>43047</v>
      </c>
      <c r="C95" s="17">
        <v>0.77083333333333337</v>
      </c>
      <c r="D95" s="17">
        <v>0.80208333333333337</v>
      </c>
      <c r="E95" s="14">
        <f>E91</f>
        <v>45</v>
      </c>
      <c r="F95" s="52" t="s">
        <v>30</v>
      </c>
      <c r="G95" s="48" t="s">
        <v>12</v>
      </c>
      <c r="H95" s="57"/>
    </row>
    <row r="96" spans="1:8" ht="48" x14ac:dyDescent="0.2">
      <c r="A96" s="3">
        <f>A95</f>
        <v>19</v>
      </c>
      <c r="B96" s="34">
        <f>B95</f>
        <v>43047</v>
      </c>
      <c r="C96" s="17">
        <v>0.80555555555555547</v>
      </c>
      <c r="D96" s="17">
        <v>0.83680555555555547</v>
      </c>
      <c r="E96" s="14">
        <f>E95</f>
        <v>45</v>
      </c>
      <c r="F96" s="52" t="s">
        <v>31</v>
      </c>
      <c r="G96" s="48" t="s">
        <v>12</v>
      </c>
      <c r="H96" s="57"/>
    </row>
    <row r="97" spans="1:8" ht="48" x14ac:dyDescent="0.2">
      <c r="A97" s="3">
        <f>A96</f>
        <v>19</v>
      </c>
      <c r="B97" s="34">
        <f>B96</f>
        <v>43047</v>
      </c>
      <c r="C97" s="17">
        <v>0.84027777777777779</v>
      </c>
      <c r="D97" s="17">
        <v>0.87152777777777779</v>
      </c>
      <c r="E97" s="14">
        <v>45</v>
      </c>
      <c r="F97" s="52" t="s">
        <v>31</v>
      </c>
      <c r="G97" s="48" t="s">
        <v>12</v>
      </c>
      <c r="H97" s="57"/>
    </row>
    <row r="98" spans="1:8" ht="48" x14ac:dyDescent="0.2">
      <c r="A98" s="3">
        <f>A97</f>
        <v>19</v>
      </c>
      <c r="B98" s="34">
        <f>B95</f>
        <v>43047</v>
      </c>
      <c r="C98" s="17">
        <v>0.875</v>
      </c>
      <c r="D98" s="17">
        <v>0.90625</v>
      </c>
      <c r="E98" s="14">
        <v>45</v>
      </c>
      <c r="F98" s="52" t="s">
        <v>31</v>
      </c>
      <c r="G98" s="48" t="s">
        <v>12</v>
      </c>
      <c r="H98" s="57"/>
    </row>
    <row r="99" spans="1:8" ht="15.75" customHeight="1" x14ac:dyDescent="0.2">
      <c r="A99" s="33"/>
      <c r="B99" s="34"/>
      <c r="C99" s="38"/>
      <c r="D99" s="38"/>
      <c r="E99" s="23"/>
    </row>
    <row r="100" spans="1:8" ht="28.5" customHeight="1" x14ac:dyDescent="0.2">
      <c r="A100" s="3">
        <f>A98+1</f>
        <v>20</v>
      </c>
      <c r="B100" s="34">
        <f>B98+2</f>
        <v>43049</v>
      </c>
      <c r="C100" s="17">
        <v>0.77083333333333337</v>
      </c>
      <c r="D100" s="17">
        <v>0.80208333333333337</v>
      </c>
      <c r="E100" s="14">
        <v>45</v>
      </c>
      <c r="F100" s="52" t="s">
        <v>63</v>
      </c>
      <c r="G100" s="48" t="s">
        <v>12</v>
      </c>
      <c r="H100" s="57"/>
    </row>
    <row r="101" spans="1:8" ht="31.5" customHeight="1" x14ac:dyDescent="0.2">
      <c r="A101" s="3">
        <f>A100</f>
        <v>20</v>
      </c>
      <c r="B101" s="34">
        <f>B100</f>
        <v>43049</v>
      </c>
      <c r="C101" s="17">
        <v>0.80555555555555547</v>
      </c>
      <c r="D101" s="17">
        <v>0.83680555555555547</v>
      </c>
      <c r="E101" s="14">
        <v>45</v>
      </c>
      <c r="F101" s="52" t="s">
        <v>60</v>
      </c>
      <c r="G101" s="48" t="s">
        <v>12</v>
      </c>
      <c r="H101" s="57"/>
    </row>
    <row r="102" spans="1:8" ht="25.5" customHeight="1" x14ac:dyDescent="0.2">
      <c r="A102" s="3">
        <f>A100</f>
        <v>20</v>
      </c>
      <c r="B102" s="34">
        <f t="shared" ref="B102:B103" si="12">B101</f>
        <v>43049</v>
      </c>
      <c r="C102" s="17">
        <v>0.84027777777777779</v>
      </c>
      <c r="D102" s="17">
        <v>0.87152777777777779</v>
      </c>
      <c r="E102" s="14">
        <v>45</v>
      </c>
      <c r="F102" s="52" t="s">
        <v>64</v>
      </c>
      <c r="G102" s="48" t="s">
        <v>12</v>
      </c>
      <c r="H102" s="57"/>
    </row>
    <row r="103" spans="1:8" ht="26.25" customHeight="1" x14ac:dyDescent="0.2">
      <c r="A103" s="3">
        <f>A100</f>
        <v>20</v>
      </c>
      <c r="B103" s="34">
        <f t="shared" si="12"/>
        <v>43049</v>
      </c>
      <c r="C103" s="17">
        <v>0.875</v>
      </c>
      <c r="D103" s="17">
        <v>0.90625</v>
      </c>
      <c r="E103" s="14">
        <v>45</v>
      </c>
      <c r="F103" s="52" t="s">
        <v>64</v>
      </c>
      <c r="G103" s="48" t="s">
        <v>12</v>
      </c>
      <c r="H103" s="57"/>
    </row>
    <row r="104" spans="1:8" ht="15.75" customHeight="1" x14ac:dyDescent="0.2">
      <c r="A104" s="33"/>
      <c r="B104" s="34"/>
      <c r="C104" s="38"/>
      <c r="D104" s="38"/>
      <c r="E104" s="23"/>
    </row>
    <row r="105" spans="1:8" ht="28.5" customHeight="1" x14ac:dyDescent="0.2">
      <c r="A105" s="3">
        <f>A100+1</f>
        <v>21</v>
      </c>
      <c r="B105" s="34">
        <f>B100+3</f>
        <v>43052</v>
      </c>
      <c r="C105" s="17">
        <v>0.77083333333333337</v>
      </c>
      <c r="D105" s="17">
        <v>0.80208333333333337</v>
      </c>
      <c r="E105" s="14">
        <v>45</v>
      </c>
      <c r="F105" s="52" t="s">
        <v>61</v>
      </c>
      <c r="G105" s="48" t="s">
        <v>12</v>
      </c>
      <c r="H105" s="57"/>
    </row>
    <row r="106" spans="1:8" ht="28.5" customHeight="1" x14ac:dyDescent="0.2">
      <c r="A106" s="3">
        <f>A105</f>
        <v>21</v>
      </c>
      <c r="B106" s="34">
        <f>B105</f>
        <v>43052</v>
      </c>
      <c r="C106" s="17">
        <v>0.80555555555555547</v>
      </c>
      <c r="D106" s="17">
        <v>0.83680555555555547</v>
      </c>
      <c r="E106" s="14">
        <v>45</v>
      </c>
      <c r="F106" s="52" t="s">
        <v>61</v>
      </c>
      <c r="G106" s="48" t="s">
        <v>12</v>
      </c>
      <c r="H106" s="57"/>
    </row>
    <row r="107" spans="1:8" ht="28.5" customHeight="1" x14ac:dyDescent="0.2">
      <c r="A107" s="3">
        <f>A105</f>
        <v>21</v>
      </c>
      <c r="B107" s="34">
        <f>B105</f>
        <v>43052</v>
      </c>
      <c r="C107" s="17">
        <v>0.84027777777777779</v>
      </c>
      <c r="D107" s="17">
        <v>0.87152777777777779</v>
      </c>
      <c r="E107" s="14">
        <v>45</v>
      </c>
      <c r="F107" s="52" t="s">
        <v>62</v>
      </c>
      <c r="G107" s="48" t="s">
        <v>12</v>
      </c>
      <c r="H107" s="57"/>
    </row>
    <row r="108" spans="1:8" ht="28.5" customHeight="1" x14ac:dyDescent="0.2">
      <c r="A108" s="3">
        <f>A105</f>
        <v>21</v>
      </c>
      <c r="B108" s="34">
        <f>B105</f>
        <v>43052</v>
      </c>
      <c r="C108" s="17">
        <v>0.875</v>
      </c>
      <c r="D108" s="17">
        <v>0.90625</v>
      </c>
      <c r="E108" s="14">
        <v>45</v>
      </c>
      <c r="F108" s="52" t="s">
        <v>62</v>
      </c>
      <c r="G108" s="48" t="s">
        <v>12</v>
      </c>
      <c r="H108" s="57"/>
    </row>
    <row r="109" spans="1:8" s="2" customFormat="1" ht="15.75" customHeight="1" x14ac:dyDescent="0.2">
      <c r="A109" s="9"/>
      <c r="B109" s="64"/>
      <c r="C109" s="41"/>
      <c r="D109" s="41"/>
      <c r="E109" s="15"/>
      <c r="F109" s="63"/>
      <c r="G109" s="32"/>
      <c r="H109" s="57"/>
    </row>
    <row r="110" spans="1:8" ht="21.75" customHeight="1" x14ac:dyDescent="0.2">
      <c r="A110" s="3">
        <f>A105+1</f>
        <v>22</v>
      </c>
      <c r="B110" s="34">
        <f>B105+7</f>
        <v>43059</v>
      </c>
      <c r="C110" s="17">
        <v>0.77083333333333337</v>
      </c>
      <c r="D110" s="17">
        <v>0.79166666666666663</v>
      </c>
      <c r="E110" s="17"/>
      <c r="F110" s="76" t="s">
        <v>100</v>
      </c>
      <c r="G110" s="48" t="s">
        <v>102</v>
      </c>
      <c r="H110" s="57"/>
    </row>
    <row r="111" spans="1:8" s="10" customFormat="1" ht="15.75" customHeight="1" x14ac:dyDescent="0.2">
      <c r="A111" s="3">
        <f>A110</f>
        <v>22</v>
      </c>
      <c r="B111" s="34">
        <f>B110</f>
        <v>43059</v>
      </c>
      <c r="C111" s="17">
        <v>0.79513888888888884</v>
      </c>
      <c r="D111" s="17">
        <v>0.82638888888888884</v>
      </c>
      <c r="E111" s="14">
        <v>45</v>
      </c>
      <c r="F111" s="69" t="s">
        <v>67</v>
      </c>
      <c r="G111" s="59" t="s">
        <v>10</v>
      </c>
    </row>
    <row r="112" spans="1:8" s="10" customFormat="1" ht="15.75" customHeight="1" x14ac:dyDescent="0.2">
      <c r="A112" s="61">
        <f>A111</f>
        <v>22</v>
      </c>
      <c r="B112" s="36">
        <f>B111</f>
        <v>43059</v>
      </c>
      <c r="C112" s="17">
        <v>0.82986111111111116</v>
      </c>
      <c r="D112" s="17">
        <v>0.86111111111111116</v>
      </c>
      <c r="E112" s="14">
        <v>45</v>
      </c>
      <c r="F112" s="69" t="s">
        <v>68</v>
      </c>
      <c r="G112" s="59" t="s">
        <v>10</v>
      </c>
    </row>
    <row r="113" spans="1:7" s="10" customFormat="1" ht="15.75" customHeight="1" x14ac:dyDescent="0.2">
      <c r="A113" s="61">
        <f>A111</f>
        <v>22</v>
      </c>
      <c r="B113" s="36">
        <f>B111</f>
        <v>43059</v>
      </c>
      <c r="C113" s="17">
        <v>0.86458333333333337</v>
      </c>
      <c r="D113" s="17">
        <v>0.89583333333333337</v>
      </c>
      <c r="E113" s="14">
        <v>45</v>
      </c>
      <c r="F113" s="69" t="s">
        <v>69</v>
      </c>
      <c r="G113" s="59" t="s">
        <v>10</v>
      </c>
    </row>
    <row r="114" spans="1:7" s="10" customFormat="1" ht="15.75" customHeight="1" x14ac:dyDescent="0.2">
      <c r="A114" s="33"/>
      <c r="B114" s="35"/>
      <c r="C114" s="41"/>
      <c r="D114" s="41"/>
      <c r="E114" s="23"/>
    </row>
    <row r="115" spans="1:7" s="10" customFormat="1" ht="15.75" customHeight="1" x14ac:dyDescent="0.2">
      <c r="A115" s="61">
        <f>A111+1</f>
        <v>23</v>
      </c>
      <c r="B115" s="36">
        <f>B111+1</f>
        <v>43060</v>
      </c>
      <c r="C115" s="17">
        <v>0.77083333333333337</v>
      </c>
      <c r="D115" s="17">
        <v>0.80208333333333337</v>
      </c>
      <c r="E115" s="14">
        <v>45</v>
      </c>
      <c r="F115" s="69" t="s">
        <v>70</v>
      </c>
      <c r="G115" s="59" t="s">
        <v>10</v>
      </c>
    </row>
    <row r="116" spans="1:7" s="10" customFormat="1" ht="15.75" customHeight="1" x14ac:dyDescent="0.2">
      <c r="A116" s="61">
        <f>A115</f>
        <v>23</v>
      </c>
      <c r="B116" s="36">
        <f>B115</f>
        <v>43060</v>
      </c>
      <c r="C116" s="17">
        <v>0.80555555555555547</v>
      </c>
      <c r="D116" s="17">
        <v>0.83680555555555547</v>
      </c>
      <c r="E116" s="14">
        <v>45</v>
      </c>
      <c r="F116" s="69" t="s">
        <v>71</v>
      </c>
      <c r="G116" s="59" t="s">
        <v>10</v>
      </c>
    </row>
    <row r="117" spans="1:7" s="10" customFormat="1" ht="15.75" customHeight="1" x14ac:dyDescent="0.2">
      <c r="A117" s="61">
        <f>A115</f>
        <v>23</v>
      </c>
      <c r="B117" s="36">
        <f>B115</f>
        <v>43060</v>
      </c>
      <c r="C117" s="17">
        <v>0.84027777777777779</v>
      </c>
      <c r="D117" s="17">
        <v>0.87152777777777779</v>
      </c>
      <c r="E117" s="14">
        <v>45</v>
      </c>
      <c r="F117" s="69" t="s">
        <v>72</v>
      </c>
      <c r="G117" s="59" t="s">
        <v>10</v>
      </c>
    </row>
    <row r="118" spans="1:7" s="10" customFormat="1" ht="15.75" customHeight="1" x14ac:dyDescent="0.2">
      <c r="A118" s="61">
        <f>A116</f>
        <v>23</v>
      </c>
      <c r="B118" s="36">
        <f>B116</f>
        <v>43060</v>
      </c>
      <c r="C118" s="17">
        <v>0.875</v>
      </c>
      <c r="D118" s="17">
        <v>0.90625</v>
      </c>
      <c r="E118" s="14">
        <v>45</v>
      </c>
      <c r="F118" s="69" t="s">
        <v>72</v>
      </c>
      <c r="G118" s="59" t="s">
        <v>10</v>
      </c>
    </row>
    <row r="119" spans="1:7" s="10" customFormat="1" ht="15.75" customHeight="1" x14ac:dyDescent="0.2">
      <c r="A119" s="33"/>
      <c r="B119" s="35"/>
      <c r="C119" s="23"/>
      <c r="D119" s="23"/>
      <c r="E119" s="23"/>
    </row>
    <row r="120" spans="1:7" s="10" customFormat="1" ht="15.75" customHeight="1" x14ac:dyDescent="0.2">
      <c r="A120" s="61">
        <f>A115+1</f>
        <v>24</v>
      </c>
      <c r="B120" s="36">
        <f>B115+1</f>
        <v>43061</v>
      </c>
      <c r="C120" s="17">
        <v>0.77083333333333337</v>
      </c>
      <c r="D120" s="17">
        <v>0.80208333333333337</v>
      </c>
      <c r="E120" s="14">
        <v>45</v>
      </c>
      <c r="F120" s="69" t="s">
        <v>73</v>
      </c>
      <c r="G120" s="59" t="s">
        <v>10</v>
      </c>
    </row>
    <row r="121" spans="1:7" s="10" customFormat="1" ht="15.75" customHeight="1" x14ac:dyDescent="0.2">
      <c r="A121" s="61">
        <f>A120</f>
        <v>24</v>
      </c>
      <c r="B121" s="36">
        <f>B120</f>
        <v>43061</v>
      </c>
      <c r="C121" s="17">
        <v>0.80555555555555547</v>
      </c>
      <c r="D121" s="17">
        <v>0.83680555555555547</v>
      </c>
      <c r="E121" s="14">
        <v>45</v>
      </c>
      <c r="F121" s="69" t="s">
        <v>74</v>
      </c>
      <c r="G121" s="59" t="s">
        <v>10</v>
      </c>
    </row>
    <row r="122" spans="1:7" s="10" customFormat="1" ht="15.75" customHeight="1" x14ac:dyDescent="0.2">
      <c r="A122" s="61">
        <f>A120</f>
        <v>24</v>
      </c>
      <c r="B122" s="36">
        <f>B120</f>
        <v>43061</v>
      </c>
      <c r="C122" s="17">
        <v>0.84027777777777779</v>
      </c>
      <c r="D122" s="17">
        <v>0.87152777777777779</v>
      </c>
      <c r="E122" s="14">
        <v>45</v>
      </c>
      <c r="F122" s="69" t="s">
        <v>74</v>
      </c>
      <c r="G122" s="59" t="s">
        <v>10</v>
      </c>
    </row>
    <row r="123" spans="1:7" s="10" customFormat="1" ht="15.75" customHeight="1" x14ac:dyDescent="0.2">
      <c r="A123" s="61">
        <f>A121</f>
        <v>24</v>
      </c>
      <c r="B123" s="36">
        <f>B121</f>
        <v>43061</v>
      </c>
      <c r="C123" s="17">
        <v>0.875</v>
      </c>
      <c r="D123" s="17">
        <v>0.90625</v>
      </c>
      <c r="E123" s="14">
        <v>45</v>
      </c>
      <c r="F123" s="69" t="s">
        <v>75</v>
      </c>
      <c r="G123" s="59" t="s">
        <v>10</v>
      </c>
    </row>
    <row r="124" spans="1:7" s="10" customFormat="1" ht="15.75" customHeight="1" x14ac:dyDescent="0.2">
      <c r="A124" s="62"/>
      <c r="B124" s="35"/>
      <c r="C124" s="23"/>
      <c r="D124" s="23"/>
      <c r="E124" s="23"/>
      <c r="F124" s="65"/>
    </row>
    <row r="125" spans="1:7" s="10" customFormat="1" ht="15.75" customHeight="1" x14ac:dyDescent="0.2">
      <c r="A125" s="61">
        <f>A120+1</f>
        <v>25</v>
      </c>
      <c r="B125" s="36">
        <f>B120+2</f>
        <v>43063</v>
      </c>
      <c r="C125" s="17">
        <v>0.77083333333333337</v>
      </c>
      <c r="D125" s="17">
        <v>0.80208333333333337</v>
      </c>
      <c r="E125" s="14">
        <v>45</v>
      </c>
      <c r="F125" s="69" t="s">
        <v>76</v>
      </c>
      <c r="G125" s="59" t="s">
        <v>10</v>
      </c>
    </row>
    <row r="126" spans="1:7" ht="15.75" customHeight="1" x14ac:dyDescent="0.2">
      <c r="A126" s="27">
        <f>A125</f>
        <v>25</v>
      </c>
      <c r="B126" s="36">
        <f>B125</f>
        <v>43063</v>
      </c>
      <c r="C126" s="17">
        <v>0.80555555555555547</v>
      </c>
      <c r="D126" s="17">
        <v>0.83680555555555547</v>
      </c>
      <c r="E126" s="14">
        <v>45</v>
      </c>
      <c r="F126" s="69" t="s">
        <v>77</v>
      </c>
      <c r="G126" s="59" t="s">
        <v>10</v>
      </c>
    </row>
    <row r="127" spans="1:7" s="2" customFormat="1" ht="15.75" customHeight="1" x14ac:dyDescent="0.2">
      <c r="A127" s="27">
        <f>A125</f>
        <v>25</v>
      </c>
      <c r="B127" s="36">
        <f>B125</f>
        <v>43063</v>
      </c>
      <c r="C127" s="17">
        <v>0.84027777777777779</v>
      </c>
      <c r="D127" s="17">
        <v>0.87152777777777779</v>
      </c>
      <c r="E127" s="14">
        <v>45</v>
      </c>
      <c r="F127" s="69" t="s">
        <v>78</v>
      </c>
      <c r="G127" s="59" t="s">
        <v>10</v>
      </c>
    </row>
    <row r="128" spans="1:7" s="2" customFormat="1" ht="16.5" customHeight="1" x14ac:dyDescent="0.2">
      <c r="A128" s="27">
        <f>A126</f>
        <v>25</v>
      </c>
      <c r="B128" s="36">
        <f>B126</f>
        <v>43063</v>
      </c>
      <c r="C128" s="17">
        <v>0.875</v>
      </c>
      <c r="D128" s="17">
        <v>0.90625</v>
      </c>
      <c r="E128" s="14">
        <v>45</v>
      </c>
      <c r="F128" s="69" t="s">
        <v>79</v>
      </c>
      <c r="G128" s="59" t="s">
        <v>10</v>
      </c>
    </row>
    <row r="129" spans="1:8" s="2" customFormat="1" ht="16.5" customHeight="1" x14ac:dyDescent="0.2">
      <c r="A129" s="23"/>
      <c r="B129" s="35"/>
      <c r="C129" s="41"/>
      <c r="D129" s="41"/>
      <c r="E129" s="15"/>
      <c r="F129" s="73"/>
      <c r="G129" s="60"/>
    </row>
    <row r="130" spans="1:8" s="2" customFormat="1" ht="18" customHeight="1" x14ac:dyDescent="0.2">
      <c r="A130" s="27">
        <f>A125+1</f>
        <v>26</v>
      </c>
      <c r="B130" s="39">
        <f>B125+7</f>
        <v>43070</v>
      </c>
      <c r="C130" s="17">
        <v>0.77083333333333337</v>
      </c>
      <c r="D130" s="17">
        <v>0.79166666666666663</v>
      </c>
      <c r="E130" s="14">
        <v>45</v>
      </c>
      <c r="F130" s="78" t="s">
        <v>100</v>
      </c>
      <c r="G130" s="59" t="s">
        <v>10</v>
      </c>
    </row>
    <row r="131" spans="1:8" ht="18" customHeight="1" x14ac:dyDescent="0.2">
      <c r="A131" s="6">
        <f>A130</f>
        <v>26</v>
      </c>
      <c r="B131" s="39">
        <f>B130</f>
        <v>43070</v>
      </c>
      <c r="C131" s="17">
        <v>0.79513888888888884</v>
      </c>
      <c r="D131" s="17">
        <v>0.82638888888888884</v>
      </c>
      <c r="E131" s="14">
        <v>45</v>
      </c>
      <c r="F131" s="56" t="s">
        <v>45</v>
      </c>
      <c r="G131" s="54" t="s">
        <v>8</v>
      </c>
    </row>
    <row r="132" spans="1:8" ht="19.5" customHeight="1" x14ac:dyDescent="0.2">
      <c r="A132" s="6">
        <f>A131</f>
        <v>26</v>
      </c>
      <c r="B132" s="39">
        <f>B131</f>
        <v>43070</v>
      </c>
      <c r="C132" s="17">
        <v>0.82986111111111116</v>
      </c>
      <c r="D132" s="17">
        <v>0.86111111111111116</v>
      </c>
      <c r="E132" s="14">
        <v>45</v>
      </c>
      <c r="F132" s="56" t="s">
        <v>44</v>
      </c>
      <c r="G132" s="54" t="s">
        <v>8</v>
      </c>
    </row>
    <row r="133" spans="1:8" ht="31.5" customHeight="1" x14ac:dyDescent="0.2">
      <c r="A133" s="6">
        <f>A131</f>
        <v>26</v>
      </c>
      <c r="B133" s="39">
        <f>B132</f>
        <v>43070</v>
      </c>
      <c r="C133" s="17">
        <v>0.86458333333333337</v>
      </c>
      <c r="D133" s="17">
        <v>0.89583333333333337</v>
      </c>
      <c r="E133" s="14">
        <v>45</v>
      </c>
      <c r="F133" s="56" t="s">
        <v>40</v>
      </c>
      <c r="G133" s="54" t="s">
        <v>8</v>
      </c>
    </row>
    <row r="134" spans="1:8" ht="19.5" customHeight="1" x14ac:dyDescent="0.2">
      <c r="A134" s="13"/>
      <c r="B134" s="44"/>
      <c r="C134" s="41"/>
      <c r="D134" s="41"/>
      <c r="E134" s="15"/>
      <c r="F134" s="26"/>
      <c r="G134" s="32"/>
      <c r="H134" s="2"/>
    </row>
    <row r="135" spans="1:8" s="2" customFormat="1" ht="18" customHeight="1" x14ac:dyDescent="0.2">
      <c r="A135" s="3">
        <f>A131+1</f>
        <v>27</v>
      </c>
      <c r="B135" s="39">
        <f>B131+3</f>
        <v>43073</v>
      </c>
      <c r="C135" s="17">
        <v>0.77083333333333337</v>
      </c>
      <c r="D135" s="17">
        <v>0.80208333333333337</v>
      </c>
      <c r="E135" s="14">
        <v>45</v>
      </c>
      <c r="F135" s="56" t="s">
        <v>42</v>
      </c>
      <c r="G135" s="54" t="s">
        <v>8</v>
      </c>
    </row>
    <row r="136" spans="1:8" s="2" customFormat="1" ht="18" customHeight="1" x14ac:dyDescent="0.2">
      <c r="A136" s="3">
        <f>A135</f>
        <v>27</v>
      </c>
      <c r="B136" s="39">
        <f>B135</f>
        <v>43073</v>
      </c>
      <c r="C136" s="17">
        <v>0.80555555555555547</v>
      </c>
      <c r="D136" s="17">
        <v>0.83680555555555547</v>
      </c>
      <c r="E136" s="14">
        <f t="shared" ref="E136:E137" si="13">E135</f>
        <v>45</v>
      </c>
      <c r="F136" s="56" t="s">
        <v>43</v>
      </c>
      <c r="G136" s="54" t="s">
        <v>8</v>
      </c>
    </row>
    <row r="137" spans="1:8" s="2" customFormat="1" ht="18" customHeight="1" x14ac:dyDescent="0.2">
      <c r="A137" s="3">
        <f t="shared" ref="A137:A138" si="14">A136</f>
        <v>27</v>
      </c>
      <c r="B137" s="39">
        <f>B135</f>
        <v>43073</v>
      </c>
      <c r="C137" s="17">
        <v>0.84027777777777779</v>
      </c>
      <c r="D137" s="17">
        <v>0.87152777777777779</v>
      </c>
      <c r="E137" s="14">
        <f t="shared" si="13"/>
        <v>45</v>
      </c>
      <c r="F137" s="56" t="s">
        <v>41</v>
      </c>
      <c r="G137" s="54" t="s">
        <v>8</v>
      </c>
    </row>
    <row r="138" spans="1:8" s="2" customFormat="1" ht="18" customHeight="1" x14ac:dyDescent="0.2">
      <c r="A138" s="3">
        <f t="shared" si="14"/>
        <v>27</v>
      </c>
      <c r="B138" s="39">
        <f>B135</f>
        <v>43073</v>
      </c>
      <c r="C138" s="17">
        <v>0.875</v>
      </c>
      <c r="D138" s="17">
        <v>0.90625</v>
      </c>
      <c r="E138" s="14">
        <v>45</v>
      </c>
      <c r="F138" s="56" t="s">
        <v>41</v>
      </c>
      <c r="G138" s="54" t="s">
        <v>8</v>
      </c>
    </row>
    <row r="139" spans="1:8" s="2" customFormat="1" ht="15.75" customHeight="1" x14ac:dyDescent="0.2">
      <c r="A139" s="9"/>
      <c r="B139" s="44"/>
      <c r="C139" s="10"/>
      <c r="D139" s="10"/>
      <c r="E139" s="10"/>
      <c r="F139" s="26"/>
      <c r="G139" s="32"/>
    </row>
    <row r="140" spans="1:8" s="2" customFormat="1" ht="17.25" customHeight="1" x14ac:dyDescent="0.2">
      <c r="A140" s="3">
        <f>A132+2</f>
        <v>28</v>
      </c>
      <c r="B140" s="39">
        <f>B135+2</f>
        <v>43075</v>
      </c>
      <c r="C140" s="17">
        <v>0.77083333333333337</v>
      </c>
      <c r="D140" s="17">
        <v>0.80208333333333337</v>
      </c>
      <c r="E140" s="14">
        <v>45</v>
      </c>
      <c r="F140" s="56" t="s">
        <v>41</v>
      </c>
      <c r="G140" s="54" t="s">
        <v>8</v>
      </c>
    </row>
    <row r="141" spans="1:8" s="2" customFormat="1" ht="17.25" customHeight="1" x14ac:dyDescent="0.2">
      <c r="A141" s="3">
        <f t="shared" ref="A141:A143" si="15">A140</f>
        <v>28</v>
      </c>
      <c r="B141" s="39">
        <f>B140</f>
        <v>43075</v>
      </c>
      <c r="C141" s="17">
        <v>0.80555555555555547</v>
      </c>
      <c r="D141" s="17">
        <v>0.83680555555555547</v>
      </c>
      <c r="E141" s="14">
        <f t="shared" ref="E141:E143" si="16">E140</f>
        <v>45</v>
      </c>
      <c r="F141" s="56" t="s">
        <v>41</v>
      </c>
      <c r="G141" s="54" t="s">
        <v>8</v>
      </c>
    </row>
    <row r="142" spans="1:8" s="2" customFormat="1" ht="17.25" customHeight="1" x14ac:dyDescent="0.2">
      <c r="A142" s="3">
        <f t="shared" si="15"/>
        <v>28</v>
      </c>
      <c r="B142" s="39">
        <f>B141</f>
        <v>43075</v>
      </c>
      <c r="C142" s="17">
        <v>0.84027777777777779</v>
      </c>
      <c r="D142" s="17">
        <v>0.87152777777777779</v>
      </c>
      <c r="E142" s="14">
        <f t="shared" si="16"/>
        <v>45</v>
      </c>
      <c r="F142" s="56" t="s">
        <v>46</v>
      </c>
      <c r="G142" s="54" t="s">
        <v>8</v>
      </c>
    </row>
    <row r="143" spans="1:8" s="2" customFormat="1" ht="17.25" customHeight="1" x14ac:dyDescent="0.2">
      <c r="A143" s="3">
        <f t="shared" si="15"/>
        <v>28</v>
      </c>
      <c r="B143" s="39">
        <f>B142</f>
        <v>43075</v>
      </c>
      <c r="C143" s="17">
        <v>0.875</v>
      </c>
      <c r="D143" s="17">
        <v>0.90625</v>
      </c>
      <c r="E143" s="14">
        <f t="shared" si="16"/>
        <v>45</v>
      </c>
      <c r="F143" s="56" t="s">
        <v>46</v>
      </c>
      <c r="G143" s="54" t="s">
        <v>8</v>
      </c>
    </row>
    <row r="144" spans="1:8" x14ac:dyDescent="0.2">
      <c r="A144" s="33"/>
      <c r="B144" s="35"/>
      <c r="C144" s="41"/>
      <c r="D144" s="41"/>
      <c r="E144" s="15"/>
      <c r="F144" s="26"/>
      <c r="G144" s="32"/>
    </row>
    <row r="145" spans="1:7" ht="30" x14ac:dyDescent="0.2">
      <c r="A145" s="61">
        <f>A140+1</f>
        <v>29</v>
      </c>
      <c r="B145" s="36">
        <f>B140+2</f>
        <v>43077</v>
      </c>
      <c r="C145" s="17">
        <v>0.77083333333333337</v>
      </c>
      <c r="D145" s="17">
        <v>0.80208333333333337</v>
      </c>
      <c r="E145" s="14">
        <v>45</v>
      </c>
      <c r="F145" s="56" t="s">
        <v>47</v>
      </c>
      <c r="G145" s="54" t="s">
        <v>8</v>
      </c>
    </row>
    <row r="146" spans="1:7" ht="30" x14ac:dyDescent="0.2">
      <c r="A146" s="61">
        <f>A145</f>
        <v>29</v>
      </c>
      <c r="B146" s="36">
        <f>B145</f>
        <v>43077</v>
      </c>
      <c r="C146" s="17">
        <v>0.80555555555555547</v>
      </c>
      <c r="D146" s="17">
        <v>0.83680555555555547</v>
      </c>
      <c r="E146" s="14">
        <f t="shared" ref="E146:E148" si="17">E145</f>
        <v>45</v>
      </c>
      <c r="F146" s="56" t="s">
        <v>47</v>
      </c>
      <c r="G146" s="54" t="s">
        <v>8</v>
      </c>
    </row>
    <row r="147" spans="1:7" ht="15" x14ac:dyDescent="0.2">
      <c r="A147" s="61">
        <f>A145</f>
        <v>29</v>
      </c>
      <c r="B147" s="36">
        <f>B146</f>
        <v>43077</v>
      </c>
      <c r="C147" s="17">
        <v>0.84027777777777779</v>
      </c>
      <c r="D147" s="17">
        <v>0.87152777777777779</v>
      </c>
      <c r="E147" s="14">
        <f t="shared" si="17"/>
        <v>45</v>
      </c>
      <c r="F147" s="56" t="s">
        <v>48</v>
      </c>
      <c r="G147" s="54" t="s">
        <v>8</v>
      </c>
    </row>
    <row r="148" spans="1:7" ht="15" x14ac:dyDescent="0.2">
      <c r="A148" s="61">
        <f>A145</f>
        <v>29</v>
      </c>
      <c r="B148" s="36">
        <f>B147</f>
        <v>43077</v>
      </c>
      <c r="C148" s="17">
        <v>0.875</v>
      </c>
      <c r="D148" s="17">
        <v>0.90625</v>
      </c>
      <c r="E148" s="14">
        <f t="shared" si="17"/>
        <v>45</v>
      </c>
      <c r="F148" s="56" t="s">
        <v>49</v>
      </c>
      <c r="G148" s="54" t="s">
        <v>8</v>
      </c>
    </row>
    <row r="149" spans="1:7" x14ac:dyDescent="0.2">
      <c r="A149" s="33"/>
      <c r="B149" s="35"/>
      <c r="C149" s="41"/>
      <c r="D149" s="41"/>
      <c r="E149" s="15"/>
      <c r="F149" s="55"/>
      <c r="G149" s="43"/>
    </row>
    <row r="150" spans="1:7" ht="15" x14ac:dyDescent="0.2">
      <c r="A150" s="61">
        <f>A145+1</f>
        <v>30</v>
      </c>
      <c r="B150" s="36">
        <f>B145+3</f>
        <v>43080</v>
      </c>
      <c r="C150" s="17">
        <v>0.77083333333333337</v>
      </c>
      <c r="D150" s="17">
        <v>0.80208333333333337</v>
      </c>
      <c r="E150" s="14">
        <v>45</v>
      </c>
      <c r="F150" s="56" t="s">
        <v>49</v>
      </c>
      <c r="G150" s="54" t="s">
        <v>8</v>
      </c>
    </row>
    <row r="151" spans="1:7" ht="15" x14ac:dyDescent="0.2">
      <c r="A151" s="61">
        <f>A150</f>
        <v>30</v>
      </c>
      <c r="B151" s="36">
        <f>B150</f>
        <v>43080</v>
      </c>
      <c r="C151" s="17">
        <v>0.80555555555555547</v>
      </c>
      <c r="D151" s="17">
        <v>0.83680555555555547</v>
      </c>
      <c r="E151" s="14">
        <f t="shared" ref="E151:E153" si="18">E150</f>
        <v>45</v>
      </c>
      <c r="F151" s="56" t="s">
        <v>49</v>
      </c>
      <c r="G151" s="54" t="s">
        <v>8</v>
      </c>
    </row>
    <row r="152" spans="1:7" ht="15" x14ac:dyDescent="0.2">
      <c r="A152" s="61">
        <f>A150</f>
        <v>30</v>
      </c>
      <c r="B152" s="36">
        <f>B151</f>
        <v>43080</v>
      </c>
      <c r="C152" s="17">
        <v>0.84027777777777779</v>
      </c>
      <c r="D152" s="17">
        <v>0.87152777777777779</v>
      </c>
      <c r="E152" s="14">
        <f t="shared" si="18"/>
        <v>45</v>
      </c>
      <c r="F152" s="56" t="s">
        <v>49</v>
      </c>
      <c r="G152" s="54" t="s">
        <v>8</v>
      </c>
    </row>
    <row r="153" spans="1:7" ht="15" x14ac:dyDescent="0.2">
      <c r="A153" s="61">
        <f>A150</f>
        <v>30</v>
      </c>
      <c r="B153" s="36">
        <f>B152</f>
        <v>43080</v>
      </c>
      <c r="C153" s="17">
        <v>0.875</v>
      </c>
      <c r="D153" s="17">
        <v>0.90625</v>
      </c>
      <c r="E153" s="14">
        <f t="shared" si="18"/>
        <v>45</v>
      </c>
      <c r="F153" s="56" t="s">
        <v>49</v>
      </c>
      <c r="G153" s="54" t="s">
        <v>8</v>
      </c>
    </row>
    <row r="154" spans="1:7" s="2" customFormat="1" ht="15" x14ac:dyDescent="0.2">
      <c r="A154" s="33"/>
      <c r="B154" s="35"/>
      <c r="C154" s="41"/>
      <c r="D154" s="41"/>
      <c r="E154" s="15"/>
      <c r="F154" s="72"/>
      <c r="G154" s="32"/>
    </row>
    <row r="155" spans="1:7" ht="15" x14ac:dyDescent="0.2">
      <c r="A155" s="61">
        <f>A150+1</f>
        <v>31</v>
      </c>
      <c r="B155" s="36">
        <f>B150+4</f>
        <v>43084</v>
      </c>
      <c r="C155" s="17">
        <v>0.77083333333333337</v>
      </c>
      <c r="D155" s="17">
        <v>0.79166666666666663</v>
      </c>
      <c r="E155" s="14"/>
      <c r="F155" s="74" t="s">
        <v>100</v>
      </c>
      <c r="G155" s="54" t="s">
        <v>8</v>
      </c>
    </row>
    <row r="156" spans="1:7" ht="13.5" customHeight="1" x14ac:dyDescent="0.2">
      <c r="A156" s="33"/>
      <c r="B156" s="35"/>
      <c r="C156" s="41"/>
      <c r="D156" s="41"/>
      <c r="E156" s="15"/>
      <c r="F156" s="23"/>
      <c r="G156" s="43"/>
    </row>
    <row r="157" spans="1:7" ht="13.5" customHeight="1" x14ac:dyDescent="0.2">
      <c r="A157" s="61">
        <f>A155+1</f>
        <v>32</v>
      </c>
      <c r="B157" s="36">
        <f>B155+6</f>
        <v>43090</v>
      </c>
      <c r="C157" s="17">
        <v>0.54166666666666663</v>
      </c>
      <c r="D157" s="17">
        <v>0.58333333333333337</v>
      </c>
      <c r="E157" s="14"/>
      <c r="F157" s="70" t="s">
        <v>101</v>
      </c>
      <c r="G157" s="71"/>
    </row>
    <row r="158" spans="1:7" ht="13.5" customHeight="1" x14ac:dyDescent="0.2">
      <c r="A158" s="61">
        <f>A157</f>
        <v>32</v>
      </c>
      <c r="B158" s="36">
        <f>B157</f>
        <v>43090</v>
      </c>
      <c r="C158" s="17">
        <v>0.58333333333333337</v>
      </c>
      <c r="D158" s="17">
        <v>0.64583333333333337</v>
      </c>
      <c r="E158" s="14"/>
      <c r="F158" s="70" t="s">
        <v>103</v>
      </c>
      <c r="G158" s="71"/>
    </row>
    <row r="159" spans="1:7" ht="13.5" customHeight="1" x14ac:dyDescent="0.2">
      <c r="A159" s="33"/>
      <c r="B159" s="35"/>
      <c r="C159" s="41"/>
      <c r="D159" s="41"/>
      <c r="E159" s="15"/>
      <c r="F159" s="42"/>
      <c r="G159" s="43"/>
    </row>
    <row r="160" spans="1:7" ht="22.5" customHeight="1" x14ac:dyDescent="0.2">
      <c r="A160" s="21">
        <f>A155+2</f>
        <v>33</v>
      </c>
      <c r="B160" s="25">
        <f>B157+5</f>
        <v>43095</v>
      </c>
      <c r="C160" s="22"/>
      <c r="D160" s="22"/>
      <c r="E160" s="22"/>
      <c r="F160" s="79" t="s">
        <v>32</v>
      </c>
      <c r="G160" s="29"/>
    </row>
    <row r="162" spans="1:7" x14ac:dyDescent="0.2">
      <c r="A162" s="1"/>
      <c r="B162" s="1"/>
      <c r="C162" s="1"/>
      <c r="D162" s="1"/>
      <c r="E162" s="1"/>
      <c r="F162" s="1"/>
      <c r="G162" s="1"/>
    </row>
  </sheetData>
  <mergeCells count="8">
    <mergeCell ref="A1:G1"/>
    <mergeCell ref="F2:G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opLeftCell="A118" workbookViewId="0">
      <selection activeCell="K128" sqref="K128"/>
    </sheetView>
  </sheetViews>
  <sheetFormatPr defaultRowHeight="12" x14ac:dyDescent="0.2"/>
  <cols>
    <col min="1" max="1" width="3.25" style="16" customWidth="1"/>
    <col min="2" max="2" width="10.5" style="8" customWidth="1"/>
    <col min="3" max="3" width="6.5" style="8" customWidth="1"/>
    <col min="4" max="4" width="7.875" style="8" customWidth="1"/>
    <col min="5" max="5" width="7.75" style="8" customWidth="1"/>
    <col min="6" max="6" width="56.875" style="8" customWidth="1"/>
    <col min="7" max="7" width="12.25" style="31" customWidth="1"/>
    <col min="8" max="8" width="11.5" style="1" customWidth="1"/>
    <col min="9" max="16384" width="9" style="1"/>
  </cols>
  <sheetData>
    <row r="1" spans="1:7" ht="30.75" customHeight="1" x14ac:dyDescent="0.2">
      <c r="A1" s="81" t="s">
        <v>106</v>
      </c>
      <c r="B1" s="82"/>
      <c r="C1" s="82"/>
      <c r="D1" s="82"/>
      <c r="E1" s="82"/>
      <c r="F1" s="82"/>
      <c r="G1" s="83"/>
    </row>
    <row r="2" spans="1:7" x14ac:dyDescent="0.2">
      <c r="A2" s="11"/>
      <c r="B2" s="12"/>
      <c r="C2" s="12"/>
      <c r="D2" s="12"/>
      <c r="E2" s="12"/>
      <c r="F2" s="84"/>
      <c r="G2" s="85"/>
    </row>
    <row r="3" spans="1:7" x14ac:dyDescent="0.2">
      <c r="A3" s="86" t="s">
        <v>0</v>
      </c>
      <c r="B3" s="86" t="s">
        <v>1</v>
      </c>
      <c r="C3" s="86" t="s">
        <v>2</v>
      </c>
      <c r="D3" s="86"/>
      <c r="E3" s="87" t="s">
        <v>4</v>
      </c>
      <c r="F3" s="86" t="s">
        <v>3</v>
      </c>
      <c r="G3" s="87" t="s">
        <v>5</v>
      </c>
    </row>
    <row r="4" spans="1:7" ht="24" x14ac:dyDescent="0.2">
      <c r="A4" s="86"/>
      <c r="B4" s="86"/>
      <c r="C4" s="20" t="s">
        <v>6</v>
      </c>
      <c r="D4" s="20" t="s">
        <v>7</v>
      </c>
      <c r="E4" s="87"/>
      <c r="F4" s="86"/>
      <c r="G4" s="87"/>
    </row>
    <row r="5" spans="1:7" ht="24" x14ac:dyDescent="0.2">
      <c r="A5" s="3">
        <v>1</v>
      </c>
      <c r="B5" s="39">
        <v>43003</v>
      </c>
      <c r="C5" s="17">
        <v>0.41666666666666669</v>
      </c>
      <c r="D5" s="17">
        <v>0.44791666666666669</v>
      </c>
      <c r="E5" s="14">
        <v>45</v>
      </c>
      <c r="F5" s="45" t="s">
        <v>98</v>
      </c>
      <c r="G5" s="46" t="s">
        <v>9</v>
      </c>
    </row>
    <row r="6" spans="1:7" ht="36" x14ac:dyDescent="0.2">
      <c r="A6" s="3">
        <f t="shared" ref="A6:A8" si="0">A5</f>
        <v>1</v>
      </c>
      <c r="B6" s="39">
        <f>B5</f>
        <v>43003</v>
      </c>
      <c r="C6" s="17">
        <v>0.4513888888888889</v>
      </c>
      <c r="D6" s="17">
        <v>0.4826388888888889</v>
      </c>
      <c r="E6" s="14">
        <v>45</v>
      </c>
      <c r="F6" s="45" t="s">
        <v>80</v>
      </c>
      <c r="G6" s="46" t="s">
        <v>9</v>
      </c>
    </row>
    <row r="7" spans="1:7" ht="21" customHeight="1" x14ac:dyDescent="0.2">
      <c r="A7" s="3">
        <f t="shared" si="0"/>
        <v>1</v>
      </c>
      <c r="B7" s="39">
        <f>B5</f>
        <v>43003</v>
      </c>
      <c r="C7" s="17">
        <v>0.4861111111111111</v>
      </c>
      <c r="D7" s="17">
        <v>0.51736111111111105</v>
      </c>
      <c r="E7" s="14">
        <f>E5</f>
        <v>45</v>
      </c>
      <c r="F7" s="45" t="s">
        <v>81</v>
      </c>
      <c r="G7" s="46" t="s">
        <v>9</v>
      </c>
    </row>
    <row r="8" spans="1:7" ht="24" x14ac:dyDescent="0.2">
      <c r="A8" s="3">
        <f t="shared" si="0"/>
        <v>1</v>
      </c>
      <c r="B8" s="39">
        <f>B6</f>
        <v>43003</v>
      </c>
      <c r="C8" s="17">
        <v>0.52083333333333337</v>
      </c>
      <c r="D8" s="17">
        <v>0.55208333333333337</v>
      </c>
      <c r="E8" s="14">
        <f>E6</f>
        <v>45</v>
      </c>
      <c r="F8" s="46" t="s">
        <v>97</v>
      </c>
      <c r="G8" s="46" t="s">
        <v>9</v>
      </c>
    </row>
    <row r="9" spans="1:7" x14ac:dyDescent="0.2">
      <c r="A9" s="9"/>
      <c r="B9" s="68"/>
      <c r="C9" s="37"/>
      <c r="D9" s="37"/>
      <c r="E9" s="15"/>
      <c r="F9" s="23"/>
      <c r="G9" s="28"/>
    </row>
    <row r="10" spans="1:7" ht="24.75" customHeight="1" x14ac:dyDescent="0.2">
      <c r="A10" s="3">
        <v>2</v>
      </c>
      <c r="B10" s="39">
        <v>43005</v>
      </c>
      <c r="C10" s="17">
        <v>0.41666666666666669</v>
      </c>
      <c r="D10" s="17">
        <v>0.44791666666666669</v>
      </c>
      <c r="E10" s="14">
        <v>45</v>
      </c>
      <c r="F10" s="46" t="s">
        <v>82</v>
      </c>
      <c r="G10" s="46" t="s">
        <v>9</v>
      </c>
    </row>
    <row r="11" spans="1:7" ht="24.75" customHeight="1" x14ac:dyDescent="0.2">
      <c r="A11" s="3">
        <f>A10</f>
        <v>2</v>
      </c>
      <c r="B11" s="39">
        <f>B10</f>
        <v>43005</v>
      </c>
      <c r="C11" s="17">
        <v>0.4513888888888889</v>
      </c>
      <c r="D11" s="17">
        <v>0.4826388888888889</v>
      </c>
      <c r="E11" s="14">
        <v>45</v>
      </c>
      <c r="F11" s="46" t="s">
        <v>83</v>
      </c>
      <c r="G11" s="46" t="s">
        <v>9</v>
      </c>
    </row>
    <row r="12" spans="1:7" ht="24.75" customHeight="1" x14ac:dyDescent="0.2">
      <c r="A12" s="3">
        <f>A10</f>
        <v>2</v>
      </c>
      <c r="B12" s="39">
        <f>B10</f>
        <v>43005</v>
      </c>
      <c r="C12" s="17">
        <v>0.4861111111111111</v>
      </c>
      <c r="D12" s="17">
        <v>0.51736111111111105</v>
      </c>
      <c r="E12" s="14">
        <v>45</v>
      </c>
      <c r="F12" s="46" t="s">
        <v>96</v>
      </c>
      <c r="G12" s="46" t="s">
        <v>9</v>
      </c>
    </row>
    <row r="13" spans="1:7" ht="24.75" customHeight="1" x14ac:dyDescent="0.2">
      <c r="A13" s="3">
        <f>A11</f>
        <v>2</v>
      </c>
      <c r="B13" s="39">
        <f>B11</f>
        <v>43005</v>
      </c>
      <c r="C13" s="17">
        <v>0.52083333333333337</v>
      </c>
      <c r="D13" s="17">
        <v>0.55208333333333337</v>
      </c>
      <c r="E13" s="14">
        <v>45</v>
      </c>
      <c r="F13" s="46" t="s">
        <v>86</v>
      </c>
      <c r="G13" s="46" t="s">
        <v>9</v>
      </c>
    </row>
    <row r="14" spans="1:7" x14ac:dyDescent="0.2">
      <c r="A14" s="9"/>
      <c r="B14" s="68"/>
      <c r="C14" s="37"/>
      <c r="D14" s="37"/>
      <c r="E14" s="15"/>
      <c r="F14" s="60"/>
      <c r="G14" s="28"/>
    </row>
    <row r="15" spans="1:7" ht="29.25" customHeight="1" x14ac:dyDescent="0.2">
      <c r="A15" s="3">
        <v>3</v>
      </c>
      <c r="B15" s="39">
        <f>B10+2</f>
        <v>43007</v>
      </c>
      <c r="C15" s="17">
        <v>0.41666666666666669</v>
      </c>
      <c r="D15" s="17">
        <v>0.44791666666666669</v>
      </c>
      <c r="E15" s="14">
        <v>45</v>
      </c>
      <c r="F15" s="46" t="s">
        <v>87</v>
      </c>
      <c r="G15" s="46" t="s">
        <v>9</v>
      </c>
    </row>
    <row r="16" spans="1:7" ht="38.25" customHeight="1" x14ac:dyDescent="0.2">
      <c r="A16" s="3">
        <f>A15</f>
        <v>3</v>
      </c>
      <c r="B16" s="39">
        <f>B15</f>
        <v>43007</v>
      </c>
      <c r="C16" s="17">
        <v>0.4513888888888889</v>
      </c>
      <c r="D16" s="17">
        <v>0.4826388888888889</v>
      </c>
      <c r="E16" s="14">
        <v>45</v>
      </c>
      <c r="F16" s="46" t="s">
        <v>95</v>
      </c>
      <c r="G16" s="46" t="s">
        <v>9</v>
      </c>
    </row>
    <row r="17" spans="1:8" ht="29.25" customHeight="1" x14ac:dyDescent="0.2">
      <c r="A17" s="3">
        <f>A15</f>
        <v>3</v>
      </c>
      <c r="B17" s="39">
        <f>B15</f>
        <v>43007</v>
      </c>
      <c r="C17" s="17">
        <v>0.4861111111111111</v>
      </c>
      <c r="D17" s="17">
        <v>0.51736111111111105</v>
      </c>
      <c r="E17" s="14">
        <v>45</v>
      </c>
      <c r="F17" s="46" t="s">
        <v>84</v>
      </c>
      <c r="G17" s="46" t="s">
        <v>9</v>
      </c>
    </row>
    <row r="18" spans="1:8" ht="29.25" customHeight="1" x14ac:dyDescent="0.2">
      <c r="A18" s="3">
        <f>A16</f>
        <v>3</v>
      </c>
      <c r="B18" s="39">
        <f>B16</f>
        <v>43007</v>
      </c>
      <c r="C18" s="17">
        <v>0.52083333333333337</v>
      </c>
      <c r="D18" s="17">
        <v>0.55208333333333337</v>
      </c>
      <c r="E18" s="14">
        <v>45</v>
      </c>
      <c r="F18" s="46" t="s">
        <v>85</v>
      </c>
      <c r="G18" s="46" t="s">
        <v>9</v>
      </c>
    </row>
    <row r="19" spans="1:8" ht="15" x14ac:dyDescent="0.25">
      <c r="A19" s="9"/>
      <c r="B19" s="68"/>
      <c r="C19" s="37"/>
      <c r="D19" s="37"/>
      <c r="E19" s="15"/>
      <c r="F19" s="66"/>
      <c r="G19" s="28"/>
    </row>
    <row r="20" spans="1:8" ht="36" x14ac:dyDescent="0.2">
      <c r="A20" s="3">
        <v>4</v>
      </c>
      <c r="B20" s="39">
        <f>B15+3</f>
        <v>43010</v>
      </c>
      <c r="C20" s="17">
        <v>0.41666666666666669</v>
      </c>
      <c r="D20" s="17">
        <v>0.44791666666666669</v>
      </c>
      <c r="E20" s="14">
        <v>45</v>
      </c>
      <c r="F20" s="46" t="s">
        <v>94</v>
      </c>
      <c r="G20" s="46" t="s">
        <v>9</v>
      </c>
    </row>
    <row r="21" spans="1:8" ht="26.25" customHeight="1" x14ac:dyDescent="0.2">
      <c r="A21" s="3">
        <f>A20</f>
        <v>4</v>
      </c>
      <c r="B21" s="39">
        <f>B20</f>
        <v>43010</v>
      </c>
      <c r="C21" s="17">
        <v>0.4513888888888889</v>
      </c>
      <c r="D21" s="17">
        <v>0.4826388888888889</v>
      </c>
      <c r="E21" s="14">
        <v>45</v>
      </c>
      <c r="F21" s="46" t="s">
        <v>88</v>
      </c>
      <c r="G21" s="46" t="s">
        <v>9</v>
      </c>
    </row>
    <row r="22" spans="1:8" ht="26.25" customHeight="1" x14ac:dyDescent="0.2">
      <c r="A22" s="3">
        <f>A20</f>
        <v>4</v>
      </c>
      <c r="B22" s="39">
        <f>B20</f>
        <v>43010</v>
      </c>
      <c r="C22" s="17">
        <v>0.4861111111111111</v>
      </c>
      <c r="D22" s="17">
        <v>0.51736111111111105</v>
      </c>
      <c r="E22" s="14">
        <v>45</v>
      </c>
      <c r="F22" s="46" t="s">
        <v>89</v>
      </c>
      <c r="G22" s="46" t="s">
        <v>9</v>
      </c>
    </row>
    <row r="23" spans="1:8" ht="35.25" customHeight="1" x14ac:dyDescent="0.2">
      <c r="A23" s="3">
        <f>A21</f>
        <v>4</v>
      </c>
      <c r="B23" s="39">
        <f>B21</f>
        <v>43010</v>
      </c>
      <c r="C23" s="17">
        <v>0.52083333333333337</v>
      </c>
      <c r="D23" s="17">
        <v>0.55208333333333337</v>
      </c>
      <c r="E23" s="14">
        <v>45</v>
      </c>
      <c r="F23" s="46" t="s">
        <v>92</v>
      </c>
      <c r="G23" s="46" t="s">
        <v>9</v>
      </c>
    </row>
    <row r="24" spans="1:8" ht="15" x14ac:dyDescent="0.25">
      <c r="A24" s="9"/>
      <c r="B24" s="68"/>
      <c r="C24" s="37"/>
      <c r="D24" s="37"/>
      <c r="E24" s="15"/>
      <c r="F24" s="66"/>
      <c r="G24" s="28"/>
    </row>
    <row r="25" spans="1:8" ht="24" x14ac:dyDescent="0.2">
      <c r="A25" s="3">
        <v>5</v>
      </c>
      <c r="B25" s="39">
        <f>B20+2</f>
        <v>43012</v>
      </c>
      <c r="C25" s="17">
        <v>0.41666666666666669</v>
      </c>
      <c r="D25" s="17">
        <v>0.44791666666666669</v>
      </c>
      <c r="E25" s="14">
        <v>45</v>
      </c>
      <c r="F25" s="46" t="s">
        <v>90</v>
      </c>
      <c r="G25" s="46" t="s">
        <v>9</v>
      </c>
    </row>
    <row r="26" spans="1:8" ht="20.25" customHeight="1" x14ac:dyDescent="0.2">
      <c r="A26" s="3">
        <f>A25</f>
        <v>5</v>
      </c>
      <c r="B26" s="39">
        <f>B25</f>
        <v>43012</v>
      </c>
      <c r="C26" s="17">
        <v>0.4513888888888889</v>
      </c>
      <c r="D26" s="17">
        <v>0.4826388888888889</v>
      </c>
      <c r="E26" s="14">
        <v>45</v>
      </c>
      <c r="F26" s="46" t="s">
        <v>91</v>
      </c>
      <c r="G26" s="46" t="s">
        <v>9</v>
      </c>
    </row>
    <row r="27" spans="1:8" ht="24" customHeight="1" x14ac:dyDescent="0.2">
      <c r="A27" s="3">
        <f>A25</f>
        <v>5</v>
      </c>
      <c r="B27" s="39">
        <f>B26</f>
        <v>43012</v>
      </c>
      <c r="C27" s="17">
        <v>0.4861111111111111</v>
      </c>
      <c r="D27" s="17">
        <v>0.51736111111111105</v>
      </c>
      <c r="E27" s="14">
        <v>45</v>
      </c>
      <c r="F27" s="67" t="s">
        <v>93</v>
      </c>
      <c r="G27" s="46" t="s">
        <v>9</v>
      </c>
    </row>
    <row r="28" spans="1:8" ht="33.75" customHeight="1" x14ac:dyDescent="0.2">
      <c r="A28" s="3">
        <f>A26</f>
        <v>5</v>
      </c>
      <c r="B28" s="39">
        <f>B27</f>
        <v>43012</v>
      </c>
      <c r="C28" s="17">
        <v>0.52083333333333337</v>
      </c>
      <c r="D28" s="17">
        <v>0.55208333333333337</v>
      </c>
      <c r="E28" s="14">
        <v>45</v>
      </c>
      <c r="F28" s="46" t="s">
        <v>104</v>
      </c>
      <c r="G28" s="46" t="s">
        <v>9</v>
      </c>
    </row>
    <row r="29" spans="1:8" ht="15" x14ac:dyDescent="0.25">
      <c r="A29" s="9"/>
      <c r="B29" s="68"/>
      <c r="C29" s="37"/>
      <c r="D29" s="37"/>
      <c r="E29" s="15"/>
      <c r="F29" s="66"/>
      <c r="G29" s="28"/>
    </row>
    <row r="30" spans="1:8" ht="28.5" customHeight="1" x14ac:dyDescent="0.2">
      <c r="A30" s="3">
        <v>6</v>
      </c>
      <c r="B30" s="39">
        <f>B28+5</f>
        <v>43017</v>
      </c>
      <c r="C30" s="17">
        <v>0.41666666666666669</v>
      </c>
      <c r="D30" s="17">
        <v>0.4375</v>
      </c>
      <c r="E30" s="75"/>
      <c r="F30" s="77" t="s">
        <v>99</v>
      </c>
      <c r="G30" s="46" t="s">
        <v>9</v>
      </c>
    </row>
    <row r="31" spans="1:8" s="2" customFormat="1" ht="43.5" customHeight="1" x14ac:dyDescent="0.2">
      <c r="A31" s="3">
        <v>6</v>
      </c>
      <c r="B31" s="39">
        <f>B30</f>
        <v>43017</v>
      </c>
      <c r="C31" s="17">
        <v>0.44097222222222227</v>
      </c>
      <c r="D31" s="17">
        <v>0.47569444444444442</v>
      </c>
      <c r="E31" s="14">
        <v>45</v>
      </c>
      <c r="F31" s="47" t="s">
        <v>13</v>
      </c>
      <c r="G31" s="48" t="s">
        <v>11</v>
      </c>
      <c r="H31" s="57"/>
    </row>
    <row r="32" spans="1:8" s="2" customFormat="1" ht="43.5" customHeight="1" x14ac:dyDescent="0.2">
      <c r="A32" s="3">
        <v>6</v>
      </c>
      <c r="B32" s="39">
        <f>B31</f>
        <v>43017</v>
      </c>
      <c r="C32" s="17">
        <v>0.47916666666666669</v>
      </c>
      <c r="D32" s="17">
        <v>0.51041666666666663</v>
      </c>
      <c r="E32" s="14">
        <v>45</v>
      </c>
      <c r="F32" s="47" t="s">
        <v>13</v>
      </c>
      <c r="G32" s="48" t="s">
        <v>11</v>
      </c>
      <c r="H32" s="57"/>
    </row>
    <row r="33" spans="1:10" s="2" customFormat="1" ht="30" customHeight="1" x14ac:dyDescent="0.2">
      <c r="A33" s="3">
        <v>6</v>
      </c>
      <c r="B33" s="39">
        <f>B31</f>
        <v>43017</v>
      </c>
      <c r="C33" s="17">
        <v>0.51388888888888895</v>
      </c>
      <c r="D33" s="17">
        <v>0.54513888888888895</v>
      </c>
      <c r="E33" s="14">
        <v>45</v>
      </c>
      <c r="F33" s="47" t="s">
        <v>14</v>
      </c>
      <c r="G33" s="48" t="s">
        <v>11</v>
      </c>
      <c r="H33" s="57"/>
    </row>
    <row r="34" spans="1:10" s="2" customFormat="1" ht="15.75" customHeight="1" x14ac:dyDescent="0.2">
      <c r="A34" s="9"/>
      <c r="B34" s="40"/>
      <c r="C34" s="37"/>
      <c r="D34" s="37"/>
      <c r="E34" s="15"/>
      <c r="F34" s="23"/>
      <c r="G34" s="30"/>
      <c r="H34" s="58"/>
    </row>
    <row r="35" spans="1:10" s="2" customFormat="1" ht="41.25" customHeight="1" x14ac:dyDescent="0.2">
      <c r="A35" s="3">
        <v>7</v>
      </c>
      <c r="B35" s="39">
        <f>B31+2</f>
        <v>43019</v>
      </c>
      <c r="C35" s="17">
        <v>0.41666666666666669</v>
      </c>
      <c r="D35" s="17">
        <v>0.44791666666666669</v>
      </c>
      <c r="E35" s="14">
        <f>E32</f>
        <v>45</v>
      </c>
      <c r="F35" s="49" t="s">
        <v>15</v>
      </c>
      <c r="G35" s="48" t="s">
        <v>11</v>
      </c>
      <c r="H35" s="57"/>
    </row>
    <row r="36" spans="1:10" s="2" customFormat="1" ht="29.25" customHeight="1" x14ac:dyDescent="0.2">
      <c r="A36" s="3">
        <f>A35</f>
        <v>7</v>
      </c>
      <c r="B36" s="39">
        <f>B35</f>
        <v>43019</v>
      </c>
      <c r="C36" s="17">
        <v>0.4513888888888889</v>
      </c>
      <c r="D36" s="17">
        <v>0.4826388888888889</v>
      </c>
      <c r="E36" s="14">
        <f>E35</f>
        <v>45</v>
      </c>
      <c r="F36" s="49" t="s">
        <v>16</v>
      </c>
      <c r="G36" s="48" t="s">
        <v>11</v>
      </c>
      <c r="H36" s="57"/>
    </row>
    <row r="37" spans="1:10" s="2" customFormat="1" ht="17.25" customHeight="1" x14ac:dyDescent="0.2">
      <c r="A37" s="3">
        <f>A35</f>
        <v>7</v>
      </c>
      <c r="B37" s="39">
        <f>B35</f>
        <v>43019</v>
      </c>
      <c r="C37" s="17">
        <v>0.4861111111111111</v>
      </c>
      <c r="D37" s="17">
        <v>0.51736111111111105</v>
      </c>
      <c r="E37" s="14">
        <f>E35</f>
        <v>45</v>
      </c>
      <c r="F37" s="47" t="s">
        <v>17</v>
      </c>
      <c r="G37" s="48" t="s">
        <v>11</v>
      </c>
      <c r="H37" s="57"/>
    </row>
    <row r="38" spans="1:10" s="2" customFormat="1" ht="43.5" customHeight="1" x14ac:dyDescent="0.2">
      <c r="A38" s="3">
        <f>A35</f>
        <v>7</v>
      </c>
      <c r="B38" s="39">
        <f>B35</f>
        <v>43019</v>
      </c>
      <c r="C38" s="17">
        <v>0.52083333333333337</v>
      </c>
      <c r="D38" s="17">
        <v>0.55208333333333337</v>
      </c>
      <c r="E38" s="14">
        <f>E36</f>
        <v>45</v>
      </c>
      <c r="F38" s="49" t="s">
        <v>35</v>
      </c>
      <c r="G38" s="48" t="s">
        <v>11</v>
      </c>
      <c r="H38" s="57"/>
    </row>
    <row r="39" spans="1:10" s="2" customFormat="1" ht="16.5" customHeight="1" x14ac:dyDescent="0.2">
      <c r="A39" s="9"/>
      <c r="B39" s="40"/>
      <c r="C39" s="37"/>
      <c r="D39" s="37"/>
      <c r="E39" s="15"/>
      <c r="F39" s="23"/>
      <c r="G39" s="30"/>
      <c r="H39" s="58"/>
    </row>
    <row r="40" spans="1:10" s="2" customFormat="1" ht="51" customHeight="1" x14ac:dyDescent="0.2">
      <c r="A40" s="3">
        <v>8</v>
      </c>
      <c r="B40" s="34">
        <f>B35+2</f>
        <v>43021</v>
      </c>
      <c r="C40" s="17">
        <v>0.41666666666666669</v>
      </c>
      <c r="D40" s="17">
        <v>0.44791666666666669</v>
      </c>
      <c r="E40" s="14">
        <f>E36</f>
        <v>45</v>
      </c>
      <c r="F40" s="50" t="s">
        <v>36</v>
      </c>
      <c r="G40" s="48" t="s">
        <v>11</v>
      </c>
      <c r="H40" s="57"/>
      <c r="J40" s="80"/>
    </row>
    <row r="41" spans="1:10" s="2" customFormat="1" ht="60.75" customHeight="1" x14ac:dyDescent="0.2">
      <c r="A41" s="3">
        <f>A40</f>
        <v>8</v>
      </c>
      <c r="B41" s="34">
        <f>B40</f>
        <v>43021</v>
      </c>
      <c r="C41" s="17">
        <v>0.4513888888888889</v>
      </c>
      <c r="D41" s="17">
        <v>0.4826388888888889</v>
      </c>
      <c r="E41" s="14">
        <f>E40</f>
        <v>45</v>
      </c>
      <c r="F41" s="47" t="s">
        <v>18</v>
      </c>
      <c r="G41" s="48" t="s">
        <v>11</v>
      </c>
      <c r="H41" s="57"/>
    </row>
    <row r="42" spans="1:10" s="2" customFormat="1" ht="53.25" customHeight="1" x14ac:dyDescent="0.2">
      <c r="A42" s="3">
        <f>A40</f>
        <v>8</v>
      </c>
      <c r="B42" s="34">
        <f>B41</f>
        <v>43021</v>
      </c>
      <c r="C42" s="17">
        <v>0.4861111111111111</v>
      </c>
      <c r="D42" s="17">
        <v>0.51736111111111105</v>
      </c>
      <c r="E42" s="14">
        <v>45</v>
      </c>
      <c r="F42" s="47" t="s">
        <v>37</v>
      </c>
      <c r="G42" s="48" t="s">
        <v>11</v>
      </c>
      <c r="H42" s="57"/>
    </row>
    <row r="43" spans="1:10" s="2" customFormat="1" ht="39.75" customHeight="1" x14ac:dyDescent="0.2">
      <c r="A43" s="3">
        <f>A40</f>
        <v>8</v>
      </c>
      <c r="B43" s="34">
        <f>B42</f>
        <v>43021</v>
      </c>
      <c r="C43" s="17">
        <v>0.52083333333333337</v>
      </c>
      <c r="D43" s="17">
        <v>0.55208333333333337</v>
      </c>
      <c r="E43" s="14">
        <f>E40</f>
        <v>45</v>
      </c>
      <c r="F43" s="47" t="s">
        <v>19</v>
      </c>
      <c r="G43" s="48" t="s">
        <v>11</v>
      </c>
      <c r="H43" s="57"/>
    </row>
    <row r="44" spans="1:10" s="2" customFormat="1" ht="15" customHeight="1" x14ac:dyDescent="0.2">
      <c r="A44" s="9"/>
      <c r="B44" s="34"/>
      <c r="C44" s="37"/>
      <c r="D44" s="37"/>
      <c r="E44" s="15"/>
      <c r="F44" s="23"/>
      <c r="G44" s="30"/>
      <c r="H44" s="58"/>
    </row>
    <row r="45" spans="1:10" s="2" customFormat="1" ht="29.25" customHeight="1" x14ac:dyDescent="0.2">
      <c r="A45" s="5">
        <v>9</v>
      </c>
      <c r="B45" s="34">
        <f>B40+3</f>
        <v>43024</v>
      </c>
      <c r="C45" s="17">
        <v>0.41666666666666669</v>
      </c>
      <c r="D45" s="17">
        <v>0.44791666666666669</v>
      </c>
      <c r="E45" s="19">
        <f>E41</f>
        <v>45</v>
      </c>
      <c r="F45" s="50" t="s">
        <v>20</v>
      </c>
      <c r="G45" s="48" t="s">
        <v>11</v>
      </c>
      <c r="H45" s="57"/>
    </row>
    <row r="46" spans="1:10" s="2" customFormat="1" ht="29.25" customHeight="1" x14ac:dyDescent="0.2">
      <c r="A46" s="5">
        <f>A45</f>
        <v>9</v>
      </c>
      <c r="B46" s="34">
        <f>B45</f>
        <v>43024</v>
      </c>
      <c r="C46" s="17">
        <v>0.4513888888888889</v>
      </c>
      <c r="D46" s="17">
        <v>0.4826388888888889</v>
      </c>
      <c r="E46" s="14">
        <f>E45</f>
        <v>45</v>
      </c>
      <c r="F46" s="50" t="s">
        <v>21</v>
      </c>
      <c r="G46" s="48" t="s">
        <v>11</v>
      </c>
      <c r="H46" s="57"/>
    </row>
    <row r="47" spans="1:10" s="2" customFormat="1" ht="29.25" customHeight="1" x14ac:dyDescent="0.2">
      <c r="A47" s="5">
        <f>A45</f>
        <v>9</v>
      </c>
      <c r="B47" s="34">
        <f t="shared" ref="B47:B48" si="1">B46</f>
        <v>43024</v>
      </c>
      <c r="C47" s="17">
        <v>0.4861111111111111</v>
      </c>
      <c r="D47" s="17">
        <v>0.51736111111111105</v>
      </c>
      <c r="E47" s="14">
        <f t="shared" ref="E47" si="2">E46</f>
        <v>45</v>
      </c>
      <c r="F47" s="50" t="s">
        <v>22</v>
      </c>
      <c r="G47" s="48" t="s">
        <v>11</v>
      </c>
      <c r="H47" s="57"/>
    </row>
    <row r="48" spans="1:10" s="2" customFormat="1" ht="55.5" customHeight="1" x14ac:dyDescent="0.2">
      <c r="A48" s="3">
        <f>A45</f>
        <v>9</v>
      </c>
      <c r="B48" s="34">
        <f t="shared" si="1"/>
        <v>43024</v>
      </c>
      <c r="C48" s="17">
        <v>0.52083333333333337</v>
      </c>
      <c r="D48" s="17">
        <v>0.55208333333333337</v>
      </c>
      <c r="E48" s="14">
        <v>45</v>
      </c>
      <c r="F48" s="50" t="s">
        <v>23</v>
      </c>
      <c r="G48" s="48" t="s">
        <v>11</v>
      </c>
      <c r="H48" s="57"/>
    </row>
    <row r="49" spans="1:8" s="2" customFormat="1" ht="15" customHeight="1" x14ac:dyDescent="0.2">
      <c r="A49" s="9"/>
      <c r="B49" s="34"/>
      <c r="C49" s="37"/>
      <c r="D49" s="37"/>
      <c r="E49" s="15"/>
      <c r="F49" s="23"/>
      <c r="G49" s="30"/>
      <c r="H49" s="58"/>
    </row>
    <row r="50" spans="1:8" s="2" customFormat="1" ht="27.75" customHeight="1" x14ac:dyDescent="0.2">
      <c r="A50" s="3">
        <v>10</v>
      </c>
      <c r="B50" s="34">
        <f>B45+2</f>
        <v>43026</v>
      </c>
      <c r="C50" s="17">
        <v>0.41666666666666669</v>
      </c>
      <c r="D50" s="17">
        <v>0.44791666666666669</v>
      </c>
      <c r="E50" s="14">
        <f>E46</f>
        <v>45</v>
      </c>
      <c r="F50" s="50" t="s">
        <v>33</v>
      </c>
      <c r="G50" s="48" t="s">
        <v>11</v>
      </c>
      <c r="H50" s="57"/>
    </row>
    <row r="51" spans="1:8" s="2" customFormat="1" ht="40.5" customHeight="1" x14ac:dyDescent="0.2">
      <c r="A51" s="3">
        <f t="shared" ref="A51:B53" si="3">A50</f>
        <v>10</v>
      </c>
      <c r="B51" s="34">
        <f t="shared" si="3"/>
        <v>43026</v>
      </c>
      <c r="C51" s="17">
        <v>0.4513888888888889</v>
      </c>
      <c r="D51" s="17">
        <v>0.4826388888888889</v>
      </c>
      <c r="E51" s="14">
        <f>E50</f>
        <v>45</v>
      </c>
      <c r="F51" s="50" t="s">
        <v>34</v>
      </c>
      <c r="G51" s="48" t="s">
        <v>11</v>
      </c>
      <c r="H51" s="57"/>
    </row>
    <row r="52" spans="1:8" s="2" customFormat="1" ht="16.5" customHeight="1" x14ac:dyDescent="0.2">
      <c r="A52" s="3">
        <f t="shared" si="3"/>
        <v>10</v>
      </c>
      <c r="B52" s="34">
        <f t="shared" si="3"/>
        <v>43026</v>
      </c>
      <c r="C52" s="17">
        <v>0.4861111111111111</v>
      </c>
      <c r="D52" s="17">
        <v>0.51736111111111105</v>
      </c>
      <c r="E52" s="14">
        <f t="shared" ref="E52" si="4">E51</f>
        <v>45</v>
      </c>
      <c r="F52" s="50" t="s">
        <v>24</v>
      </c>
      <c r="G52" s="48" t="s">
        <v>11</v>
      </c>
      <c r="H52" s="57"/>
    </row>
    <row r="53" spans="1:8" s="2" customFormat="1" ht="42" customHeight="1" x14ac:dyDescent="0.2">
      <c r="A53" s="3">
        <f t="shared" si="3"/>
        <v>10</v>
      </c>
      <c r="B53" s="34">
        <f t="shared" si="3"/>
        <v>43026</v>
      </c>
      <c r="C53" s="17">
        <v>0.52083333333333337</v>
      </c>
      <c r="D53" s="17">
        <v>0.55208333333333337</v>
      </c>
      <c r="E53" s="14">
        <v>45</v>
      </c>
      <c r="F53" s="49" t="s">
        <v>38</v>
      </c>
      <c r="G53" s="48" t="s">
        <v>11</v>
      </c>
      <c r="H53" s="57"/>
    </row>
    <row r="54" spans="1:8" s="2" customFormat="1" ht="13.5" customHeight="1" x14ac:dyDescent="0.2">
      <c r="A54" s="9"/>
      <c r="B54" s="34"/>
      <c r="C54" s="37"/>
      <c r="D54" s="37"/>
      <c r="E54" s="15"/>
      <c r="F54" s="23"/>
      <c r="G54" s="30"/>
      <c r="H54" s="58"/>
    </row>
    <row r="55" spans="1:8" s="2" customFormat="1" ht="27.75" customHeight="1" x14ac:dyDescent="0.2">
      <c r="A55" s="3">
        <f>A53+1</f>
        <v>11</v>
      </c>
      <c r="B55" s="34">
        <f>B50+2</f>
        <v>43028</v>
      </c>
      <c r="C55" s="17">
        <v>0.41666666666666669</v>
      </c>
      <c r="D55" s="17">
        <v>0.44791666666666669</v>
      </c>
      <c r="E55" s="14">
        <f>E51</f>
        <v>45</v>
      </c>
      <c r="F55" s="51" t="s">
        <v>25</v>
      </c>
      <c r="G55" s="48" t="s">
        <v>11</v>
      </c>
      <c r="H55" s="57"/>
    </row>
    <row r="56" spans="1:8" s="2" customFormat="1" ht="38.25" customHeight="1" x14ac:dyDescent="0.2">
      <c r="A56" s="3">
        <f>A55</f>
        <v>11</v>
      </c>
      <c r="B56" s="34">
        <f>B55</f>
        <v>43028</v>
      </c>
      <c r="C56" s="17">
        <v>0.4513888888888889</v>
      </c>
      <c r="D56" s="17">
        <v>0.4826388888888889</v>
      </c>
      <c r="E56" s="4">
        <f>E55</f>
        <v>45</v>
      </c>
      <c r="F56" s="50" t="s">
        <v>26</v>
      </c>
      <c r="G56" s="48" t="s">
        <v>11</v>
      </c>
      <c r="H56" s="57"/>
    </row>
    <row r="57" spans="1:8" s="2" customFormat="1" ht="27" customHeight="1" x14ac:dyDescent="0.2">
      <c r="A57" s="3">
        <f>A55</f>
        <v>11</v>
      </c>
      <c r="B57" s="34">
        <f>B56</f>
        <v>43028</v>
      </c>
      <c r="C57" s="17">
        <v>0.4861111111111111</v>
      </c>
      <c r="D57" s="17">
        <v>0.51736111111111105</v>
      </c>
      <c r="E57" s="4">
        <v>45</v>
      </c>
      <c r="F57" s="52" t="s">
        <v>39</v>
      </c>
      <c r="G57" s="48" t="s">
        <v>11</v>
      </c>
      <c r="H57" s="57"/>
    </row>
    <row r="58" spans="1:8" s="2" customFormat="1" ht="19.5" customHeight="1" x14ac:dyDescent="0.2">
      <c r="A58" s="3">
        <f>A55</f>
        <v>11</v>
      </c>
      <c r="B58" s="34">
        <f>B56</f>
        <v>43028</v>
      </c>
      <c r="C58" s="17">
        <v>0.52083333333333337</v>
      </c>
      <c r="D58" s="17">
        <v>0.55208333333333337</v>
      </c>
      <c r="E58" s="4">
        <f>E53</f>
        <v>45</v>
      </c>
      <c r="F58" s="47" t="s">
        <v>27</v>
      </c>
      <c r="G58" s="48" t="s">
        <v>11</v>
      </c>
      <c r="H58" s="57"/>
    </row>
    <row r="59" spans="1:8" s="2" customFormat="1" ht="15" customHeight="1" x14ac:dyDescent="0.2">
      <c r="A59" s="9"/>
      <c r="B59" s="34"/>
      <c r="C59" s="37"/>
      <c r="D59" s="37"/>
      <c r="E59" s="15"/>
      <c r="F59" s="23"/>
      <c r="G59" s="30"/>
      <c r="H59" s="58"/>
    </row>
    <row r="60" spans="1:8" s="2" customFormat="1" ht="40.5" customHeight="1" x14ac:dyDescent="0.2">
      <c r="A60" s="3">
        <v>12</v>
      </c>
      <c r="B60" s="34">
        <f>B55+3</f>
        <v>43031</v>
      </c>
      <c r="C60" s="17">
        <v>0.41666666666666669</v>
      </c>
      <c r="D60" s="17">
        <v>0.44791666666666669</v>
      </c>
      <c r="E60" s="14">
        <f>E56</f>
        <v>45</v>
      </c>
      <c r="F60" s="47" t="s">
        <v>28</v>
      </c>
      <c r="G60" s="48" t="s">
        <v>11</v>
      </c>
      <c r="H60" s="57"/>
    </row>
    <row r="61" spans="1:8" s="2" customFormat="1" ht="40.5" customHeight="1" x14ac:dyDescent="0.2">
      <c r="A61" s="5">
        <f>A60</f>
        <v>12</v>
      </c>
      <c r="B61" s="34">
        <f>B60</f>
        <v>43031</v>
      </c>
      <c r="C61" s="17">
        <v>0.4513888888888889</v>
      </c>
      <c r="D61" s="17">
        <v>0.4826388888888889</v>
      </c>
      <c r="E61" s="19">
        <f>E60</f>
        <v>45</v>
      </c>
      <c r="F61" s="47" t="s">
        <v>28</v>
      </c>
      <c r="G61" s="48" t="s">
        <v>11</v>
      </c>
      <c r="H61" s="57"/>
    </row>
    <row r="62" spans="1:8" s="2" customFormat="1" ht="14.25" x14ac:dyDescent="0.2">
      <c r="A62" s="3">
        <f>A61</f>
        <v>12</v>
      </c>
      <c r="B62" s="34">
        <f>B61</f>
        <v>43031</v>
      </c>
      <c r="C62" s="17">
        <v>0.4861111111111111</v>
      </c>
      <c r="D62" s="17">
        <v>0.51736111111111105</v>
      </c>
      <c r="E62" s="14">
        <f>E61</f>
        <v>45</v>
      </c>
      <c r="F62" s="47" t="s">
        <v>50</v>
      </c>
      <c r="G62" s="48" t="s">
        <v>11</v>
      </c>
      <c r="H62" s="57"/>
    </row>
    <row r="63" spans="1:8" s="2" customFormat="1" ht="14.25" x14ac:dyDescent="0.2">
      <c r="A63" s="3">
        <f t="shared" ref="A63:B63" si="5">A62</f>
        <v>12</v>
      </c>
      <c r="B63" s="34">
        <f t="shared" si="5"/>
        <v>43031</v>
      </c>
      <c r="C63" s="17">
        <v>0.52083333333333337</v>
      </c>
      <c r="D63" s="17">
        <v>0.55208333333333337</v>
      </c>
      <c r="E63" s="14">
        <v>45</v>
      </c>
      <c r="F63" s="47" t="s">
        <v>50</v>
      </c>
      <c r="G63" s="48" t="s">
        <v>11</v>
      </c>
      <c r="H63" s="57"/>
    </row>
    <row r="64" spans="1:8" s="2" customFormat="1" ht="15.75" customHeight="1" x14ac:dyDescent="0.2">
      <c r="A64" s="9"/>
      <c r="B64" s="34"/>
      <c r="C64" s="37"/>
      <c r="D64" s="37"/>
      <c r="E64" s="15"/>
      <c r="F64" s="23"/>
      <c r="G64" s="30"/>
      <c r="H64" s="58"/>
    </row>
    <row r="65" spans="1:8" s="2" customFormat="1" ht="14.25" x14ac:dyDescent="0.2">
      <c r="A65" s="3">
        <f>A60+1</f>
        <v>13</v>
      </c>
      <c r="B65" s="34">
        <f>B60+2</f>
        <v>43033</v>
      </c>
      <c r="C65" s="17">
        <v>0.41666666666666669</v>
      </c>
      <c r="D65" s="17">
        <v>0.44791666666666669</v>
      </c>
      <c r="E65" s="14">
        <f>E61</f>
        <v>45</v>
      </c>
      <c r="F65" s="52" t="s">
        <v>51</v>
      </c>
      <c r="G65" s="48" t="s">
        <v>11</v>
      </c>
      <c r="H65" s="57"/>
    </row>
    <row r="66" spans="1:8" s="2" customFormat="1" ht="14.25" x14ac:dyDescent="0.2">
      <c r="A66" s="5">
        <f>A65</f>
        <v>13</v>
      </c>
      <c r="B66" s="34">
        <f>B65</f>
        <v>43033</v>
      </c>
      <c r="C66" s="17">
        <v>0.4513888888888889</v>
      </c>
      <c r="D66" s="17">
        <v>0.4826388888888889</v>
      </c>
      <c r="E66" s="18">
        <f>E65</f>
        <v>45</v>
      </c>
      <c r="F66" s="50" t="s">
        <v>51</v>
      </c>
      <c r="G66" s="48" t="s">
        <v>11</v>
      </c>
      <c r="H66" s="57"/>
    </row>
    <row r="67" spans="1:8" s="2" customFormat="1" ht="14.25" x14ac:dyDescent="0.2">
      <c r="A67" s="3">
        <f>A66</f>
        <v>13</v>
      </c>
      <c r="B67" s="34">
        <f>B66</f>
        <v>43033</v>
      </c>
      <c r="C67" s="17">
        <v>0.4861111111111111</v>
      </c>
      <c r="D67" s="17">
        <v>0.51736111111111105</v>
      </c>
      <c r="E67" s="14">
        <f>E66</f>
        <v>45</v>
      </c>
      <c r="F67" s="52" t="s">
        <v>52</v>
      </c>
      <c r="G67" s="48" t="s">
        <v>11</v>
      </c>
      <c r="H67" s="57"/>
    </row>
    <row r="68" spans="1:8" s="2" customFormat="1" ht="14.25" x14ac:dyDescent="0.2">
      <c r="A68" s="3">
        <f>A67</f>
        <v>13</v>
      </c>
      <c r="B68" s="34">
        <f t="shared" ref="B68" si="6">B67</f>
        <v>43033</v>
      </c>
      <c r="C68" s="17">
        <v>0.52083333333333337</v>
      </c>
      <c r="D68" s="17">
        <v>0.55208333333333337</v>
      </c>
      <c r="E68" s="14">
        <v>45</v>
      </c>
      <c r="F68" s="52" t="s">
        <v>52</v>
      </c>
      <c r="G68" s="48" t="s">
        <v>11</v>
      </c>
      <c r="H68" s="57"/>
    </row>
    <row r="69" spans="1:8" s="2" customFormat="1" ht="15.75" customHeight="1" x14ac:dyDescent="0.2">
      <c r="A69" s="9"/>
      <c r="B69" s="34"/>
      <c r="C69" s="37"/>
      <c r="D69" s="37"/>
      <c r="E69" s="15"/>
      <c r="F69" s="23"/>
      <c r="G69" s="30"/>
      <c r="H69" s="58"/>
    </row>
    <row r="70" spans="1:8" s="2" customFormat="1" ht="24" x14ac:dyDescent="0.2">
      <c r="A70" s="5">
        <f>A65+1</f>
        <v>14</v>
      </c>
      <c r="B70" s="34">
        <f>B65+2</f>
        <v>43035</v>
      </c>
      <c r="C70" s="17">
        <v>0.41666666666666669</v>
      </c>
      <c r="D70" s="17">
        <v>0.44791666666666669</v>
      </c>
      <c r="E70" s="19">
        <f>E66</f>
        <v>45</v>
      </c>
      <c r="F70" s="50" t="s">
        <v>53</v>
      </c>
      <c r="G70" s="48" t="s">
        <v>11</v>
      </c>
      <c r="H70" s="57"/>
    </row>
    <row r="71" spans="1:8" s="2" customFormat="1" ht="24" x14ac:dyDescent="0.2">
      <c r="A71" s="3">
        <f>A70</f>
        <v>14</v>
      </c>
      <c r="B71" s="34">
        <f>B70</f>
        <v>43035</v>
      </c>
      <c r="C71" s="17">
        <v>0.4513888888888889</v>
      </c>
      <c r="D71" s="17">
        <v>0.4826388888888889</v>
      </c>
      <c r="E71" s="14">
        <f>E70</f>
        <v>45</v>
      </c>
      <c r="F71" s="50" t="s">
        <v>53</v>
      </c>
      <c r="G71" s="48" t="s">
        <v>11</v>
      </c>
      <c r="H71" s="57"/>
    </row>
    <row r="72" spans="1:8" s="2" customFormat="1" ht="24" x14ac:dyDescent="0.2">
      <c r="A72" s="3">
        <f t="shared" ref="A72:A73" si="7">A71</f>
        <v>14</v>
      </c>
      <c r="B72" s="24">
        <f>B71</f>
        <v>43035</v>
      </c>
      <c r="C72" s="17">
        <v>0.4861111111111111</v>
      </c>
      <c r="D72" s="17">
        <v>0.51736111111111105</v>
      </c>
      <c r="E72" s="14">
        <v>45</v>
      </c>
      <c r="F72" s="53" t="s">
        <v>53</v>
      </c>
      <c r="G72" s="48" t="s">
        <v>11</v>
      </c>
      <c r="H72" s="57"/>
    </row>
    <row r="73" spans="1:8" s="2" customFormat="1" ht="24" x14ac:dyDescent="0.2">
      <c r="A73" s="3">
        <f t="shared" si="7"/>
        <v>14</v>
      </c>
      <c r="B73" s="24">
        <f>B72</f>
        <v>43035</v>
      </c>
      <c r="C73" s="17">
        <v>0.52083333333333337</v>
      </c>
      <c r="D73" s="17">
        <v>0.55208333333333337</v>
      </c>
      <c r="E73" s="14">
        <f>E68</f>
        <v>45</v>
      </c>
      <c r="F73" s="53" t="s">
        <v>53</v>
      </c>
      <c r="G73" s="48" t="s">
        <v>11</v>
      </c>
      <c r="H73" s="57"/>
    </row>
    <row r="74" spans="1:8" s="2" customFormat="1" ht="15.75" customHeight="1" x14ac:dyDescent="0.2">
      <c r="A74" s="9"/>
      <c r="B74" s="24"/>
      <c r="C74" s="37"/>
      <c r="D74" s="37"/>
      <c r="E74" s="15"/>
      <c r="F74" s="23"/>
      <c r="G74" s="30"/>
      <c r="H74" s="58"/>
    </row>
    <row r="75" spans="1:8" s="2" customFormat="1" ht="14.25" x14ac:dyDescent="0.2">
      <c r="A75" s="3">
        <f>A70+1</f>
        <v>15</v>
      </c>
      <c r="B75" s="24">
        <f>B71+3</f>
        <v>43038</v>
      </c>
      <c r="C75" s="17">
        <v>0.41666666666666669</v>
      </c>
      <c r="D75" s="17">
        <v>0.44791666666666669</v>
      </c>
      <c r="E75" s="14">
        <f>E71</f>
        <v>45</v>
      </c>
      <c r="F75" s="52" t="s">
        <v>54</v>
      </c>
      <c r="G75" s="48" t="s">
        <v>11</v>
      </c>
      <c r="H75" s="57"/>
    </row>
    <row r="76" spans="1:8" s="2" customFormat="1" ht="14.25" x14ac:dyDescent="0.2">
      <c r="A76" s="3">
        <f>A75</f>
        <v>15</v>
      </c>
      <c r="B76" s="24">
        <f>B75</f>
        <v>43038</v>
      </c>
      <c r="C76" s="17">
        <v>0.4513888888888889</v>
      </c>
      <c r="D76" s="17">
        <v>0.4826388888888889</v>
      </c>
      <c r="E76" s="14">
        <f>E75</f>
        <v>45</v>
      </c>
      <c r="F76" s="52" t="s">
        <v>54</v>
      </c>
      <c r="G76" s="48" t="s">
        <v>11</v>
      </c>
      <c r="H76" s="57"/>
    </row>
    <row r="77" spans="1:8" s="2" customFormat="1" ht="14.25" x14ac:dyDescent="0.2">
      <c r="A77" s="3">
        <f>A76</f>
        <v>15</v>
      </c>
      <c r="B77" s="24">
        <f t="shared" ref="B77:B78" si="8">B76</f>
        <v>43038</v>
      </c>
      <c r="C77" s="17">
        <v>0.4861111111111111</v>
      </c>
      <c r="D77" s="17">
        <v>0.51736111111111105</v>
      </c>
      <c r="E77" s="7">
        <f t="shared" ref="E77" si="9">E76</f>
        <v>45</v>
      </c>
      <c r="F77" s="52" t="s">
        <v>54</v>
      </c>
      <c r="G77" s="48" t="s">
        <v>11</v>
      </c>
      <c r="H77" s="57"/>
    </row>
    <row r="78" spans="1:8" s="2" customFormat="1" ht="14.25" x14ac:dyDescent="0.2">
      <c r="A78" s="3">
        <f>A75</f>
        <v>15</v>
      </c>
      <c r="B78" s="24">
        <f t="shared" si="8"/>
        <v>43038</v>
      </c>
      <c r="C78" s="17">
        <v>0.52083333333333337</v>
      </c>
      <c r="D78" s="17">
        <v>0.55208333333333337</v>
      </c>
      <c r="E78" s="7">
        <v>45</v>
      </c>
      <c r="F78" s="52" t="s">
        <v>55</v>
      </c>
      <c r="G78" s="48" t="s">
        <v>11</v>
      </c>
      <c r="H78" s="57"/>
    </row>
    <row r="79" spans="1:8" s="2" customFormat="1" ht="15.75" customHeight="1" x14ac:dyDescent="0.2">
      <c r="A79" s="9"/>
      <c r="B79" s="24"/>
      <c r="C79" s="37"/>
      <c r="D79" s="37"/>
      <c r="E79" s="15"/>
      <c r="F79" s="23"/>
      <c r="G79" s="30"/>
      <c r="H79" s="58"/>
    </row>
    <row r="80" spans="1:8" s="2" customFormat="1" ht="14.25" x14ac:dyDescent="0.2">
      <c r="A80" s="3">
        <f>A75+1</f>
        <v>16</v>
      </c>
      <c r="B80" s="24">
        <f>B75+2</f>
        <v>43040</v>
      </c>
      <c r="C80" s="17">
        <v>0.41666666666666669</v>
      </c>
      <c r="D80" s="17">
        <v>0.44791666666666669</v>
      </c>
      <c r="E80" s="19">
        <f>E76</f>
        <v>45</v>
      </c>
      <c r="F80" s="52" t="s">
        <v>55</v>
      </c>
      <c r="G80" s="48" t="s">
        <v>11</v>
      </c>
      <c r="H80" s="57"/>
    </row>
    <row r="81" spans="1:8" s="2" customFormat="1" ht="24" x14ac:dyDescent="0.2">
      <c r="A81" s="3">
        <f>A80</f>
        <v>16</v>
      </c>
      <c r="B81" s="24">
        <f>B80</f>
        <v>43040</v>
      </c>
      <c r="C81" s="17">
        <v>0.4513888888888889</v>
      </c>
      <c r="D81" s="17">
        <v>0.4826388888888889</v>
      </c>
      <c r="E81" s="14">
        <f>E80</f>
        <v>45</v>
      </c>
      <c r="F81" s="52" t="s">
        <v>56</v>
      </c>
      <c r="G81" s="48" t="s">
        <v>11</v>
      </c>
      <c r="H81" s="57"/>
    </row>
    <row r="82" spans="1:8" s="2" customFormat="1" ht="24" x14ac:dyDescent="0.2">
      <c r="A82" s="3">
        <f>A80</f>
        <v>16</v>
      </c>
      <c r="B82" s="24">
        <f t="shared" ref="B82:B83" si="10">B81</f>
        <v>43040</v>
      </c>
      <c r="C82" s="17">
        <v>0.4861111111111111</v>
      </c>
      <c r="D82" s="17">
        <v>0.51736111111111105</v>
      </c>
      <c r="E82" s="7">
        <f t="shared" ref="E82" si="11">E81</f>
        <v>45</v>
      </c>
      <c r="F82" s="52" t="s">
        <v>57</v>
      </c>
      <c r="G82" s="48" t="s">
        <v>11</v>
      </c>
      <c r="H82" s="57"/>
    </row>
    <row r="83" spans="1:8" s="2" customFormat="1" ht="24" x14ac:dyDescent="0.2">
      <c r="A83" s="3">
        <f>A80</f>
        <v>16</v>
      </c>
      <c r="B83" s="24">
        <f t="shared" si="10"/>
        <v>43040</v>
      </c>
      <c r="C83" s="17">
        <v>0.52083333333333337</v>
      </c>
      <c r="D83" s="17">
        <v>0.55208333333333337</v>
      </c>
      <c r="E83" s="7">
        <v>45</v>
      </c>
      <c r="F83" s="52" t="s">
        <v>57</v>
      </c>
      <c r="G83" s="48" t="s">
        <v>11</v>
      </c>
      <c r="H83" s="57"/>
    </row>
    <row r="84" spans="1:8" s="2" customFormat="1" ht="15.75" customHeight="1" x14ac:dyDescent="0.2">
      <c r="A84" s="9"/>
      <c r="B84" s="24"/>
      <c r="C84" s="37"/>
      <c r="D84" s="37"/>
      <c r="E84" s="15"/>
      <c r="F84" s="23"/>
      <c r="G84" s="30"/>
      <c r="H84" s="58"/>
    </row>
    <row r="85" spans="1:8" s="2" customFormat="1" ht="24" x14ac:dyDescent="0.2">
      <c r="A85" s="3">
        <f>A83+1</f>
        <v>17</v>
      </c>
      <c r="B85" s="24">
        <f>B81+2</f>
        <v>43042</v>
      </c>
      <c r="C85" s="17">
        <v>0.41666666666666669</v>
      </c>
      <c r="D85" s="17">
        <v>0.44791666666666669</v>
      </c>
      <c r="E85" s="14">
        <f>E81</f>
        <v>45</v>
      </c>
      <c r="F85" s="52" t="s">
        <v>57</v>
      </c>
      <c r="G85" s="48" t="s">
        <v>11</v>
      </c>
      <c r="H85" s="57"/>
    </row>
    <row r="86" spans="1:8" s="2" customFormat="1" ht="24" x14ac:dyDescent="0.2">
      <c r="A86" s="3">
        <f>A85</f>
        <v>17</v>
      </c>
      <c r="B86" s="24">
        <f>B85</f>
        <v>43042</v>
      </c>
      <c r="C86" s="17">
        <v>0.4513888888888889</v>
      </c>
      <c r="D86" s="17">
        <v>0.4826388888888889</v>
      </c>
      <c r="E86" s="14">
        <f>E85</f>
        <v>45</v>
      </c>
      <c r="F86" s="52" t="s">
        <v>57</v>
      </c>
      <c r="G86" s="48" t="s">
        <v>11</v>
      </c>
      <c r="H86" s="57"/>
    </row>
    <row r="87" spans="1:8" s="2" customFormat="1" ht="24" x14ac:dyDescent="0.2">
      <c r="A87" s="3">
        <f>A86</f>
        <v>17</v>
      </c>
      <c r="B87" s="24">
        <f>B86</f>
        <v>43042</v>
      </c>
      <c r="C87" s="17">
        <v>0.4861111111111111</v>
      </c>
      <c r="D87" s="17">
        <v>0.51736111111111105</v>
      </c>
      <c r="E87" s="14">
        <v>45</v>
      </c>
      <c r="F87" s="52" t="s">
        <v>29</v>
      </c>
      <c r="G87" s="48" t="s">
        <v>11</v>
      </c>
      <c r="H87" s="57"/>
    </row>
    <row r="88" spans="1:8" s="2" customFormat="1" ht="24" x14ac:dyDescent="0.2">
      <c r="A88" s="3">
        <f>A87</f>
        <v>17</v>
      </c>
      <c r="B88" s="24">
        <f>B85</f>
        <v>43042</v>
      </c>
      <c r="C88" s="17">
        <v>0.52083333333333337</v>
      </c>
      <c r="D88" s="17">
        <v>0.55208333333333337</v>
      </c>
      <c r="E88" s="14">
        <v>45</v>
      </c>
      <c r="F88" s="52" t="s">
        <v>29</v>
      </c>
      <c r="G88" s="48" t="s">
        <v>11</v>
      </c>
      <c r="H88" s="57"/>
    </row>
    <row r="89" spans="1:8" s="2" customFormat="1" ht="15.75" customHeight="1" x14ac:dyDescent="0.2">
      <c r="A89" s="9"/>
      <c r="B89" s="24"/>
      <c r="C89" s="37"/>
      <c r="D89" s="37"/>
      <c r="E89" s="15"/>
      <c r="F89" s="23"/>
      <c r="G89" s="28"/>
    </row>
    <row r="90" spans="1:8" s="2" customFormat="1" ht="25.5" customHeight="1" x14ac:dyDescent="0.2">
      <c r="A90" s="3">
        <f>A88+1</f>
        <v>18</v>
      </c>
      <c r="B90" s="34">
        <f>B86+3</f>
        <v>43045</v>
      </c>
      <c r="C90" s="17">
        <v>0.41666666666666669</v>
      </c>
      <c r="D90" s="17">
        <v>0.44791666666666669</v>
      </c>
      <c r="E90" s="14">
        <f>E86</f>
        <v>45</v>
      </c>
      <c r="F90" s="52" t="s">
        <v>58</v>
      </c>
      <c r="G90" s="48" t="s">
        <v>11</v>
      </c>
      <c r="H90" s="57"/>
    </row>
    <row r="91" spans="1:8" s="2" customFormat="1" ht="36" x14ac:dyDescent="0.2">
      <c r="A91" s="3">
        <f>A90</f>
        <v>18</v>
      </c>
      <c r="B91" s="34">
        <f>B90</f>
        <v>43045</v>
      </c>
      <c r="C91" s="17">
        <v>0.4513888888888889</v>
      </c>
      <c r="D91" s="17">
        <v>0.4826388888888889</v>
      </c>
      <c r="E91" s="14">
        <f>E90</f>
        <v>45</v>
      </c>
      <c r="F91" s="52" t="s">
        <v>59</v>
      </c>
      <c r="G91" s="48" t="s">
        <v>11</v>
      </c>
      <c r="H91" s="57"/>
    </row>
    <row r="92" spans="1:8" s="2" customFormat="1" ht="24" x14ac:dyDescent="0.2">
      <c r="A92" s="3">
        <f>A91</f>
        <v>18</v>
      </c>
      <c r="B92" s="34">
        <f>B91</f>
        <v>43045</v>
      </c>
      <c r="C92" s="17">
        <v>0.4861111111111111</v>
      </c>
      <c r="D92" s="17">
        <v>0.51736111111111105</v>
      </c>
      <c r="E92" s="14">
        <v>45</v>
      </c>
      <c r="F92" s="53" t="s">
        <v>66</v>
      </c>
      <c r="G92" s="48" t="s">
        <v>11</v>
      </c>
      <c r="H92" s="57"/>
    </row>
    <row r="93" spans="1:8" s="2" customFormat="1" ht="60" x14ac:dyDescent="0.2">
      <c r="A93" s="3">
        <f>A92</f>
        <v>18</v>
      </c>
      <c r="B93" s="34">
        <f>B90</f>
        <v>43045</v>
      </c>
      <c r="C93" s="17">
        <v>0.52083333333333337</v>
      </c>
      <c r="D93" s="17">
        <v>0.55208333333333337</v>
      </c>
      <c r="E93" s="14">
        <v>45</v>
      </c>
      <c r="F93" s="53" t="s">
        <v>65</v>
      </c>
      <c r="G93" s="48" t="s">
        <v>11</v>
      </c>
      <c r="H93" s="57"/>
    </row>
    <row r="94" spans="1:8" ht="15.75" customHeight="1" x14ac:dyDescent="0.2">
      <c r="A94" s="33"/>
      <c r="B94" s="34"/>
      <c r="C94" s="38"/>
      <c r="D94" s="38"/>
      <c r="E94" s="23"/>
    </row>
    <row r="95" spans="1:8" ht="14.25" x14ac:dyDescent="0.2">
      <c r="A95" s="3">
        <f>A93+1</f>
        <v>19</v>
      </c>
      <c r="B95" s="34">
        <f>B91+2</f>
        <v>43047</v>
      </c>
      <c r="C95" s="17">
        <v>0.41666666666666669</v>
      </c>
      <c r="D95" s="17">
        <v>0.44791666666666669</v>
      </c>
      <c r="E95" s="14">
        <f>E91</f>
        <v>45</v>
      </c>
      <c r="F95" s="52" t="s">
        <v>30</v>
      </c>
      <c r="G95" s="48" t="s">
        <v>12</v>
      </c>
      <c r="H95" s="57"/>
    </row>
    <row r="96" spans="1:8" ht="48" x14ac:dyDescent="0.2">
      <c r="A96" s="3">
        <f>A95</f>
        <v>19</v>
      </c>
      <c r="B96" s="34">
        <f>B95</f>
        <v>43047</v>
      </c>
      <c r="C96" s="17">
        <v>0.4513888888888889</v>
      </c>
      <c r="D96" s="17">
        <v>0.4826388888888889</v>
      </c>
      <c r="E96" s="14">
        <f>E95</f>
        <v>45</v>
      </c>
      <c r="F96" s="52" t="s">
        <v>31</v>
      </c>
      <c r="G96" s="48" t="s">
        <v>12</v>
      </c>
      <c r="H96" s="57"/>
    </row>
    <row r="97" spans="1:8" ht="48" x14ac:dyDescent="0.2">
      <c r="A97" s="3">
        <f>A96</f>
        <v>19</v>
      </c>
      <c r="B97" s="34">
        <f>B96</f>
        <v>43047</v>
      </c>
      <c r="C97" s="17">
        <v>0.4861111111111111</v>
      </c>
      <c r="D97" s="17">
        <v>0.51736111111111105</v>
      </c>
      <c r="E97" s="14">
        <v>45</v>
      </c>
      <c r="F97" s="52" t="s">
        <v>31</v>
      </c>
      <c r="G97" s="48" t="s">
        <v>12</v>
      </c>
      <c r="H97" s="57"/>
    </row>
    <row r="98" spans="1:8" ht="48" x14ac:dyDescent="0.2">
      <c r="A98" s="3">
        <f>A97</f>
        <v>19</v>
      </c>
      <c r="B98" s="34">
        <f>B95</f>
        <v>43047</v>
      </c>
      <c r="C98" s="17">
        <v>0.52083333333333337</v>
      </c>
      <c r="D98" s="17">
        <v>0.55208333333333337</v>
      </c>
      <c r="E98" s="14">
        <v>45</v>
      </c>
      <c r="F98" s="52" t="s">
        <v>31</v>
      </c>
      <c r="G98" s="48" t="s">
        <v>12</v>
      </c>
      <c r="H98" s="57"/>
    </row>
    <row r="99" spans="1:8" ht="15.75" customHeight="1" x14ac:dyDescent="0.2">
      <c r="A99" s="33"/>
      <c r="B99" s="34"/>
      <c r="C99" s="38"/>
      <c r="D99" s="38"/>
      <c r="E99" s="23"/>
    </row>
    <row r="100" spans="1:8" ht="28.5" customHeight="1" x14ac:dyDescent="0.2">
      <c r="A100" s="3">
        <f>A98+1</f>
        <v>20</v>
      </c>
      <c r="B100" s="34">
        <f>B98+2</f>
        <v>43049</v>
      </c>
      <c r="C100" s="17">
        <v>0.41666666666666669</v>
      </c>
      <c r="D100" s="17">
        <v>0.44791666666666669</v>
      </c>
      <c r="E100" s="14">
        <v>45</v>
      </c>
      <c r="F100" s="52" t="s">
        <v>63</v>
      </c>
      <c r="G100" s="48" t="s">
        <v>12</v>
      </c>
      <c r="H100" s="57"/>
    </row>
    <row r="101" spans="1:8" ht="31.5" customHeight="1" x14ac:dyDescent="0.2">
      <c r="A101" s="3">
        <f>A100</f>
        <v>20</v>
      </c>
      <c r="B101" s="34">
        <f>B100</f>
        <v>43049</v>
      </c>
      <c r="C101" s="17">
        <v>0.4513888888888889</v>
      </c>
      <c r="D101" s="17">
        <v>0.4826388888888889</v>
      </c>
      <c r="E101" s="14">
        <v>45</v>
      </c>
      <c r="F101" s="52" t="s">
        <v>60</v>
      </c>
      <c r="G101" s="48" t="s">
        <v>12</v>
      </c>
      <c r="H101" s="57"/>
    </row>
    <row r="102" spans="1:8" ht="25.5" customHeight="1" x14ac:dyDescent="0.2">
      <c r="A102" s="3">
        <f>A100</f>
        <v>20</v>
      </c>
      <c r="B102" s="34">
        <f t="shared" ref="B102:B103" si="12">B101</f>
        <v>43049</v>
      </c>
      <c r="C102" s="17">
        <v>0.4861111111111111</v>
      </c>
      <c r="D102" s="17">
        <v>0.51736111111111105</v>
      </c>
      <c r="E102" s="14">
        <v>45</v>
      </c>
      <c r="F102" s="52" t="s">
        <v>64</v>
      </c>
      <c r="G102" s="48" t="s">
        <v>12</v>
      </c>
      <c r="H102" s="57"/>
    </row>
    <row r="103" spans="1:8" ht="26.25" customHeight="1" x14ac:dyDescent="0.2">
      <c r="A103" s="3">
        <f>A100</f>
        <v>20</v>
      </c>
      <c r="B103" s="34">
        <f t="shared" si="12"/>
        <v>43049</v>
      </c>
      <c r="C103" s="17">
        <v>0.52083333333333337</v>
      </c>
      <c r="D103" s="17">
        <v>0.55208333333333337</v>
      </c>
      <c r="E103" s="14">
        <v>45</v>
      </c>
      <c r="F103" s="52" t="s">
        <v>64</v>
      </c>
      <c r="G103" s="48" t="s">
        <v>12</v>
      </c>
      <c r="H103" s="57"/>
    </row>
    <row r="104" spans="1:8" ht="15.75" customHeight="1" x14ac:dyDescent="0.2">
      <c r="A104" s="33"/>
      <c r="B104" s="34"/>
      <c r="C104" s="38"/>
      <c r="D104" s="38"/>
      <c r="E104" s="23"/>
    </row>
    <row r="105" spans="1:8" ht="28.5" customHeight="1" x14ac:dyDescent="0.2">
      <c r="A105" s="3">
        <f>A100+1</f>
        <v>21</v>
      </c>
      <c r="B105" s="34">
        <f>B100+3</f>
        <v>43052</v>
      </c>
      <c r="C105" s="17">
        <v>0.41666666666666669</v>
      </c>
      <c r="D105" s="17">
        <v>0.44791666666666669</v>
      </c>
      <c r="E105" s="14">
        <v>45</v>
      </c>
      <c r="F105" s="52" t="s">
        <v>61</v>
      </c>
      <c r="G105" s="48" t="s">
        <v>12</v>
      </c>
      <c r="H105" s="57"/>
    </row>
    <row r="106" spans="1:8" ht="28.5" customHeight="1" x14ac:dyDescent="0.2">
      <c r="A106" s="3">
        <f>A105</f>
        <v>21</v>
      </c>
      <c r="B106" s="34">
        <f>B105</f>
        <v>43052</v>
      </c>
      <c r="C106" s="17">
        <v>0.4513888888888889</v>
      </c>
      <c r="D106" s="17">
        <v>0.4826388888888889</v>
      </c>
      <c r="E106" s="14">
        <v>45</v>
      </c>
      <c r="F106" s="52" t="s">
        <v>61</v>
      </c>
      <c r="G106" s="48" t="s">
        <v>12</v>
      </c>
      <c r="H106" s="57"/>
    </row>
    <row r="107" spans="1:8" ht="28.5" customHeight="1" x14ac:dyDescent="0.2">
      <c r="A107" s="3">
        <f>A105</f>
        <v>21</v>
      </c>
      <c r="B107" s="34">
        <f>B105</f>
        <v>43052</v>
      </c>
      <c r="C107" s="17">
        <v>0.4861111111111111</v>
      </c>
      <c r="D107" s="17">
        <v>0.51736111111111105</v>
      </c>
      <c r="E107" s="14">
        <v>45</v>
      </c>
      <c r="F107" s="52" t="s">
        <v>62</v>
      </c>
      <c r="G107" s="48" t="s">
        <v>12</v>
      </c>
      <c r="H107" s="57"/>
    </row>
    <row r="108" spans="1:8" ht="28.5" customHeight="1" x14ac:dyDescent="0.2">
      <c r="A108" s="3">
        <f>A105</f>
        <v>21</v>
      </c>
      <c r="B108" s="34">
        <f>B105</f>
        <v>43052</v>
      </c>
      <c r="C108" s="17">
        <v>0.52083333333333337</v>
      </c>
      <c r="D108" s="17">
        <v>0.55208333333333337</v>
      </c>
      <c r="E108" s="14">
        <v>45</v>
      </c>
      <c r="F108" s="52" t="s">
        <v>62</v>
      </c>
      <c r="G108" s="48" t="s">
        <v>12</v>
      </c>
      <c r="H108" s="57"/>
    </row>
    <row r="109" spans="1:8" s="2" customFormat="1" ht="15.75" customHeight="1" x14ac:dyDescent="0.2">
      <c r="A109" s="9"/>
      <c r="B109" s="64"/>
      <c r="C109" s="41"/>
      <c r="D109" s="41"/>
      <c r="E109" s="15"/>
      <c r="F109" s="63"/>
      <c r="G109" s="32"/>
      <c r="H109" s="57"/>
    </row>
    <row r="110" spans="1:8" ht="21.75" customHeight="1" x14ac:dyDescent="0.2">
      <c r="A110" s="3">
        <f>A105+1</f>
        <v>22</v>
      </c>
      <c r="B110" s="34">
        <f>B105+7</f>
        <v>43059</v>
      </c>
      <c r="C110" s="17">
        <v>0.41666666666666669</v>
      </c>
      <c r="D110" s="17">
        <v>0.45833333333333331</v>
      </c>
      <c r="E110" s="17"/>
      <c r="F110" s="76" t="s">
        <v>100</v>
      </c>
      <c r="G110" s="48" t="s">
        <v>102</v>
      </c>
      <c r="H110" s="57"/>
    </row>
    <row r="111" spans="1:8" s="10" customFormat="1" ht="15.75" customHeight="1" x14ac:dyDescent="0.2">
      <c r="A111" s="3">
        <f>A110</f>
        <v>22</v>
      </c>
      <c r="B111" s="34">
        <f>B110</f>
        <v>43059</v>
      </c>
      <c r="C111" s="17">
        <v>0.46180555555555558</v>
      </c>
      <c r="D111" s="17">
        <v>0.49305555555555558</v>
      </c>
      <c r="E111" s="14">
        <v>45</v>
      </c>
      <c r="F111" s="69" t="s">
        <v>67</v>
      </c>
      <c r="G111" s="59" t="s">
        <v>10</v>
      </c>
    </row>
    <row r="112" spans="1:8" s="10" customFormat="1" ht="15.75" customHeight="1" x14ac:dyDescent="0.2">
      <c r="A112" s="61">
        <f>A111</f>
        <v>22</v>
      </c>
      <c r="B112" s="36">
        <f>B111</f>
        <v>43059</v>
      </c>
      <c r="C112" s="17">
        <v>0.49652777777777773</v>
      </c>
      <c r="D112" s="17">
        <v>0.52777777777777779</v>
      </c>
      <c r="E112" s="14">
        <v>45</v>
      </c>
      <c r="F112" s="69" t="s">
        <v>68</v>
      </c>
      <c r="G112" s="59" t="s">
        <v>10</v>
      </c>
    </row>
    <row r="113" spans="1:7" s="10" customFormat="1" ht="15.75" customHeight="1" x14ac:dyDescent="0.2">
      <c r="A113" s="61">
        <f>A111</f>
        <v>22</v>
      </c>
      <c r="B113" s="36">
        <f>B111</f>
        <v>43059</v>
      </c>
      <c r="C113" s="17">
        <v>0.53125</v>
      </c>
      <c r="D113" s="17">
        <v>0.5625</v>
      </c>
      <c r="E113" s="14">
        <v>45</v>
      </c>
      <c r="F113" s="69" t="s">
        <v>69</v>
      </c>
      <c r="G113" s="59" t="s">
        <v>10</v>
      </c>
    </row>
    <row r="114" spans="1:7" s="10" customFormat="1" ht="15.75" customHeight="1" x14ac:dyDescent="0.2">
      <c r="A114" s="33"/>
      <c r="B114" s="35"/>
      <c r="C114" s="41"/>
      <c r="D114" s="41"/>
      <c r="E114" s="23"/>
    </row>
    <row r="115" spans="1:7" s="10" customFormat="1" ht="15.75" customHeight="1" x14ac:dyDescent="0.2">
      <c r="A115" s="61">
        <f>A111+1</f>
        <v>23</v>
      </c>
      <c r="B115" s="36">
        <f>B111+1</f>
        <v>43060</v>
      </c>
      <c r="C115" s="17">
        <v>0.41666666666666669</v>
      </c>
      <c r="D115" s="17">
        <v>0.44791666666666669</v>
      </c>
      <c r="E115" s="14">
        <v>45</v>
      </c>
      <c r="F115" s="69" t="s">
        <v>70</v>
      </c>
      <c r="G115" s="59" t="s">
        <v>10</v>
      </c>
    </row>
    <row r="116" spans="1:7" s="10" customFormat="1" ht="15.75" customHeight="1" x14ac:dyDescent="0.2">
      <c r="A116" s="61">
        <f>A115</f>
        <v>23</v>
      </c>
      <c r="B116" s="36">
        <f>B115</f>
        <v>43060</v>
      </c>
      <c r="C116" s="17">
        <v>0.4513888888888889</v>
      </c>
      <c r="D116" s="17">
        <v>0.4826388888888889</v>
      </c>
      <c r="E116" s="14">
        <v>45</v>
      </c>
      <c r="F116" s="69" t="s">
        <v>71</v>
      </c>
      <c r="G116" s="59" t="s">
        <v>10</v>
      </c>
    </row>
    <row r="117" spans="1:7" s="10" customFormat="1" ht="15.75" customHeight="1" x14ac:dyDescent="0.2">
      <c r="A117" s="61">
        <f>A115</f>
        <v>23</v>
      </c>
      <c r="B117" s="36">
        <f>B115</f>
        <v>43060</v>
      </c>
      <c r="C117" s="17">
        <v>0.4861111111111111</v>
      </c>
      <c r="D117" s="17">
        <v>0.51736111111111105</v>
      </c>
      <c r="E117" s="14">
        <v>45</v>
      </c>
      <c r="F117" s="69" t="s">
        <v>72</v>
      </c>
      <c r="G117" s="59" t="s">
        <v>10</v>
      </c>
    </row>
    <row r="118" spans="1:7" s="10" customFormat="1" ht="15.75" customHeight="1" x14ac:dyDescent="0.2">
      <c r="A118" s="61">
        <f>A116</f>
        <v>23</v>
      </c>
      <c r="B118" s="36">
        <f>B116</f>
        <v>43060</v>
      </c>
      <c r="C118" s="17">
        <v>0.52083333333333337</v>
      </c>
      <c r="D118" s="17">
        <v>0.55208333333333337</v>
      </c>
      <c r="E118" s="14">
        <v>45</v>
      </c>
      <c r="F118" s="69" t="s">
        <v>72</v>
      </c>
      <c r="G118" s="59" t="s">
        <v>10</v>
      </c>
    </row>
    <row r="119" spans="1:7" s="10" customFormat="1" ht="15.75" customHeight="1" x14ac:dyDescent="0.2">
      <c r="A119" s="33"/>
      <c r="B119" s="35"/>
      <c r="C119" s="23"/>
      <c r="D119" s="23"/>
      <c r="E119" s="23"/>
    </row>
    <row r="120" spans="1:7" s="10" customFormat="1" ht="15.75" customHeight="1" x14ac:dyDescent="0.2">
      <c r="A120" s="61">
        <f>A115+1</f>
        <v>24</v>
      </c>
      <c r="B120" s="36">
        <f>B115+1</f>
        <v>43061</v>
      </c>
      <c r="C120" s="17">
        <v>0.41666666666666669</v>
      </c>
      <c r="D120" s="17">
        <v>0.44791666666666669</v>
      </c>
      <c r="E120" s="14">
        <v>45</v>
      </c>
      <c r="F120" s="69" t="s">
        <v>73</v>
      </c>
      <c r="G120" s="59" t="s">
        <v>10</v>
      </c>
    </row>
    <row r="121" spans="1:7" s="10" customFormat="1" ht="15.75" customHeight="1" x14ac:dyDescent="0.2">
      <c r="A121" s="61">
        <f>A120</f>
        <v>24</v>
      </c>
      <c r="B121" s="36">
        <f>B120</f>
        <v>43061</v>
      </c>
      <c r="C121" s="17">
        <v>0.4513888888888889</v>
      </c>
      <c r="D121" s="17">
        <v>0.4826388888888889</v>
      </c>
      <c r="E121" s="14">
        <v>45</v>
      </c>
      <c r="F121" s="69" t="s">
        <v>74</v>
      </c>
      <c r="G121" s="59" t="s">
        <v>10</v>
      </c>
    </row>
    <row r="122" spans="1:7" s="10" customFormat="1" ht="15.75" customHeight="1" x14ac:dyDescent="0.2">
      <c r="A122" s="61">
        <f>A120</f>
        <v>24</v>
      </c>
      <c r="B122" s="36">
        <f>B120</f>
        <v>43061</v>
      </c>
      <c r="C122" s="17">
        <v>0.4861111111111111</v>
      </c>
      <c r="D122" s="17">
        <v>0.51736111111111105</v>
      </c>
      <c r="E122" s="14">
        <v>45</v>
      </c>
      <c r="F122" s="69" t="s">
        <v>74</v>
      </c>
      <c r="G122" s="59" t="s">
        <v>10</v>
      </c>
    </row>
    <row r="123" spans="1:7" s="10" customFormat="1" ht="15.75" customHeight="1" x14ac:dyDescent="0.2">
      <c r="A123" s="61">
        <f>A121</f>
        <v>24</v>
      </c>
      <c r="B123" s="36">
        <f>B121</f>
        <v>43061</v>
      </c>
      <c r="C123" s="17">
        <v>0.52083333333333337</v>
      </c>
      <c r="D123" s="17">
        <v>0.55208333333333337</v>
      </c>
      <c r="E123" s="14">
        <v>45</v>
      </c>
      <c r="F123" s="69" t="s">
        <v>75</v>
      </c>
      <c r="G123" s="59" t="s">
        <v>10</v>
      </c>
    </row>
    <row r="124" spans="1:7" s="10" customFormat="1" ht="15.75" customHeight="1" x14ac:dyDescent="0.2">
      <c r="A124" s="62"/>
      <c r="B124" s="35"/>
      <c r="C124" s="23"/>
      <c r="D124" s="23"/>
      <c r="E124" s="23"/>
      <c r="F124" s="65"/>
    </row>
    <row r="125" spans="1:7" s="10" customFormat="1" ht="15.75" customHeight="1" x14ac:dyDescent="0.2">
      <c r="A125" s="61">
        <f>A120+1</f>
        <v>25</v>
      </c>
      <c r="B125" s="36">
        <f>B120+2</f>
        <v>43063</v>
      </c>
      <c r="C125" s="17">
        <v>0.41666666666666669</v>
      </c>
      <c r="D125" s="17">
        <v>0.44791666666666669</v>
      </c>
      <c r="E125" s="14">
        <v>45</v>
      </c>
      <c r="F125" s="69" t="s">
        <v>76</v>
      </c>
      <c r="G125" s="59" t="s">
        <v>10</v>
      </c>
    </row>
    <row r="126" spans="1:7" ht="15.75" customHeight="1" x14ac:dyDescent="0.2">
      <c r="A126" s="27">
        <f>A125</f>
        <v>25</v>
      </c>
      <c r="B126" s="36">
        <f>B125</f>
        <v>43063</v>
      </c>
      <c r="C126" s="17">
        <v>0.4513888888888889</v>
      </c>
      <c r="D126" s="17">
        <v>0.4826388888888889</v>
      </c>
      <c r="E126" s="14">
        <v>45</v>
      </c>
      <c r="F126" s="69" t="s">
        <v>77</v>
      </c>
      <c r="G126" s="59" t="s">
        <v>10</v>
      </c>
    </row>
    <row r="127" spans="1:7" s="2" customFormat="1" ht="15.75" customHeight="1" x14ac:dyDescent="0.2">
      <c r="A127" s="27">
        <f>A125</f>
        <v>25</v>
      </c>
      <c r="B127" s="36">
        <f>B125</f>
        <v>43063</v>
      </c>
      <c r="C127" s="17">
        <v>0.4861111111111111</v>
      </c>
      <c r="D127" s="17">
        <v>0.51736111111111105</v>
      </c>
      <c r="E127" s="14">
        <v>45</v>
      </c>
      <c r="F127" s="69" t="s">
        <v>78</v>
      </c>
      <c r="G127" s="59" t="s">
        <v>10</v>
      </c>
    </row>
    <row r="128" spans="1:7" s="2" customFormat="1" ht="16.5" customHeight="1" x14ac:dyDescent="0.2">
      <c r="A128" s="27">
        <f>A126</f>
        <v>25</v>
      </c>
      <c r="B128" s="36">
        <f>B126</f>
        <v>43063</v>
      </c>
      <c r="C128" s="17">
        <v>0.52083333333333337</v>
      </c>
      <c r="D128" s="17">
        <v>0.55208333333333337</v>
      </c>
      <c r="E128" s="14">
        <v>45</v>
      </c>
      <c r="F128" s="69" t="s">
        <v>79</v>
      </c>
      <c r="G128" s="59" t="s">
        <v>10</v>
      </c>
    </row>
    <row r="129" spans="1:8" s="2" customFormat="1" ht="16.5" customHeight="1" x14ac:dyDescent="0.2">
      <c r="A129" s="23"/>
      <c r="B129" s="35"/>
      <c r="C129" s="41"/>
      <c r="D129" s="41"/>
      <c r="E129" s="15"/>
      <c r="F129" s="73"/>
      <c r="G129" s="60"/>
    </row>
    <row r="130" spans="1:8" s="2" customFormat="1" ht="18" customHeight="1" x14ac:dyDescent="0.2">
      <c r="A130" s="27">
        <f>A125+1</f>
        <v>26</v>
      </c>
      <c r="B130" s="39">
        <f>B125+8</f>
        <v>43071</v>
      </c>
      <c r="C130" s="17">
        <v>0.41666666666666669</v>
      </c>
      <c r="D130" s="17">
        <v>0.4375</v>
      </c>
      <c r="E130" s="14">
        <v>45</v>
      </c>
      <c r="F130" s="78" t="s">
        <v>100</v>
      </c>
      <c r="G130" s="59" t="s">
        <v>10</v>
      </c>
    </row>
    <row r="131" spans="1:8" ht="18" customHeight="1" x14ac:dyDescent="0.2">
      <c r="A131" s="6">
        <f>A130</f>
        <v>26</v>
      </c>
      <c r="B131" s="39">
        <f>B130</f>
        <v>43071</v>
      </c>
      <c r="C131" s="17">
        <v>0.44097222222222227</v>
      </c>
      <c r="D131" s="17">
        <v>0.47569444444444442</v>
      </c>
      <c r="E131" s="14">
        <v>45</v>
      </c>
      <c r="F131" s="56" t="s">
        <v>45</v>
      </c>
      <c r="G131" s="54" t="s">
        <v>8</v>
      </c>
    </row>
    <row r="132" spans="1:8" ht="19.5" customHeight="1" x14ac:dyDescent="0.2">
      <c r="A132" s="6">
        <f>A131</f>
        <v>26</v>
      </c>
      <c r="B132" s="39">
        <f>B131</f>
        <v>43071</v>
      </c>
      <c r="C132" s="17">
        <v>0.47916666666666669</v>
      </c>
      <c r="D132" s="17">
        <v>0.51041666666666663</v>
      </c>
      <c r="E132" s="14">
        <v>45</v>
      </c>
      <c r="F132" s="56" t="s">
        <v>44</v>
      </c>
      <c r="G132" s="54" t="s">
        <v>8</v>
      </c>
    </row>
    <row r="133" spans="1:8" ht="31.5" customHeight="1" x14ac:dyDescent="0.2">
      <c r="A133" s="6">
        <f>A131</f>
        <v>26</v>
      </c>
      <c r="B133" s="39">
        <f>B132</f>
        <v>43071</v>
      </c>
      <c r="C133" s="17">
        <v>0.51388888888888895</v>
      </c>
      <c r="D133" s="17">
        <v>0.54513888888888895</v>
      </c>
      <c r="E133" s="14">
        <v>45</v>
      </c>
      <c r="F133" s="56" t="s">
        <v>40</v>
      </c>
      <c r="G133" s="54" t="s">
        <v>8</v>
      </c>
    </row>
    <row r="134" spans="1:8" ht="19.5" customHeight="1" x14ac:dyDescent="0.2">
      <c r="A134" s="13"/>
      <c r="B134" s="44"/>
      <c r="C134" s="41"/>
      <c r="D134" s="41"/>
      <c r="E134" s="15"/>
      <c r="F134" s="26"/>
      <c r="G134" s="32"/>
      <c r="H134" s="2"/>
    </row>
    <row r="135" spans="1:8" s="2" customFormat="1" ht="18" customHeight="1" x14ac:dyDescent="0.2">
      <c r="A135" s="3">
        <f>A131+1</f>
        <v>27</v>
      </c>
      <c r="B135" s="39">
        <f>B131+3</f>
        <v>43074</v>
      </c>
      <c r="C135" s="17">
        <v>0.77083333333333337</v>
      </c>
      <c r="D135" s="17">
        <v>0.80208333333333337</v>
      </c>
      <c r="E135" s="14">
        <v>45</v>
      </c>
      <c r="F135" s="56" t="s">
        <v>42</v>
      </c>
      <c r="G135" s="54" t="s">
        <v>8</v>
      </c>
    </row>
    <row r="136" spans="1:8" s="2" customFormat="1" ht="18" customHeight="1" x14ac:dyDescent="0.2">
      <c r="A136" s="3">
        <f>A135</f>
        <v>27</v>
      </c>
      <c r="B136" s="39">
        <f>B135</f>
        <v>43074</v>
      </c>
      <c r="C136" s="17">
        <v>0.80555555555555547</v>
      </c>
      <c r="D136" s="17">
        <v>0.83680555555555547</v>
      </c>
      <c r="E136" s="14">
        <f t="shared" ref="E136:E137" si="13">E135</f>
        <v>45</v>
      </c>
      <c r="F136" s="56" t="s">
        <v>43</v>
      </c>
      <c r="G136" s="54" t="s">
        <v>8</v>
      </c>
    </row>
    <row r="137" spans="1:8" s="2" customFormat="1" ht="18" customHeight="1" x14ac:dyDescent="0.2">
      <c r="A137" s="3">
        <f t="shared" ref="A137:A138" si="14">A136</f>
        <v>27</v>
      </c>
      <c r="B137" s="39">
        <f>B135</f>
        <v>43074</v>
      </c>
      <c r="C137" s="17">
        <v>0.84027777777777779</v>
      </c>
      <c r="D137" s="17">
        <v>0.87152777777777779</v>
      </c>
      <c r="E137" s="14">
        <f t="shared" si="13"/>
        <v>45</v>
      </c>
      <c r="F137" s="56" t="s">
        <v>41</v>
      </c>
      <c r="G137" s="54" t="s">
        <v>8</v>
      </c>
    </row>
    <row r="138" spans="1:8" s="2" customFormat="1" ht="18" customHeight="1" x14ac:dyDescent="0.2">
      <c r="A138" s="3">
        <f t="shared" si="14"/>
        <v>27</v>
      </c>
      <c r="B138" s="39">
        <f>B135</f>
        <v>43074</v>
      </c>
      <c r="C138" s="17">
        <v>0.875</v>
      </c>
      <c r="D138" s="17">
        <v>0.90625</v>
      </c>
      <c r="E138" s="14">
        <v>45</v>
      </c>
      <c r="F138" s="56" t="s">
        <v>41</v>
      </c>
      <c r="G138" s="54" t="s">
        <v>8</v>
      </c>
    </row>
    <row r="139" spans="1:8" s="2" customFormat="1" ht="15.75" customHeight="1" x14ac:dyDescent="0.2">
      <c r="A139" s="9"/>
      <c r="B139" s="44"/>
      <c r="C139" s="10"/>
      <c r="D139" s="10"/>
      <c r="E139" s="10"/>
      <c r="F139" s="26"/>
      <c r="G139" s="32"/>
    </row>
    <row r="140" spans="1:8" s="2" customFormat="1" ht="17.25" customHeight="1" x14ac:dyDescent="0.2">
      <c r="A140" s="3">
        <f>A132+2</f>
        <v>28</v>
      </c>
      <c r="B140" s="39">
        <f>B135+2</f>
        <v>43076</v>
      </c>
      <c r="C140" s="17">
        <v>0.77083333333333337</v>
      </c>
      <c r="D140" s="17">
        <v>0.80208333333333337</v>
      </c>
      <c r="E140" s="14">
        <v>45</v>
      </c>
      <c r="F140" s="56" t="s">
        <v>41</v>
      </c>
      <c r="G140" s="54" t="s">
        <v>8</v>
      </c>
    </row>
    <row r="141" spans="1:8" s="2" customFormat="1" ht="17.25" customHeight="1" x14ac:dyDescent="0.2">
      <c r="A141" s="3">
        <f t="shared" ref="A141:A143" si="15">A140</f>
        <v>28</v>
      </c>
      <c r="B141" s="39">
        <f>B140</f>
        <v>43076</v>
      </c>
      <c r="C141" s="17">
        <v>0.80555555555555547</v>
      </c>
      <c r="D141" s="17">
        <v>0.83680555555555547</v>
      </c>
      <c r="E141" s="14">
        <f t="shared" ref="E141:E143" si="16">E140</f>
        <v>45</v>
      </c>
      <c r="F141" s="56" t="s">
        <v>41</v>
      </c>
      <c r="G141" s="54" t="s">
        <v>8</v>
      </c>
    </row>
    <row r="142" spans="1:8" s="2" customFormat="1" ht="17.25" customHeight="1" x14ac:dyDescent="0.2">
      <c r="A142" s="3">
        <f t="shared" si="15"/>
        <v>28</v>
      </c>
      <c r="B142" s="39">
        <f>B141</f>
        <v>43076</v>
      </c>
      <c r="C142" s="17">
        <v>0.84027777777777779</v>
      </c>
      <c r="D142" s="17">
        <v>0.87152777777777779</v>
      </c>
      <c r="E142" s="14">
        <f t="shared" si="16"/>
        <v>45</v>
      </c>
      <c r="F142" s="56" t="s">
        <v>46</v>
      </c>
      <c r="G142" s="54" t="s">
        <v>8</v>
      </c>
    </row>
    <row r="143" spans="1:8" s="2" customFormat="1" ht="17.25" customHeight="1" x14ac:dyDescent="0.2">
      <c r="A143" s="3">
        <f t="shared" si="15"/>
        <v>28</v>
      </c>
      <c r="B143" s="39">
        <f>B142</f>
        <v>43076</v>
      </c>
      <c r="C143" s="17">
        <v>0.875</v>
      </c>
      <c r="D143" s="17">
        <v>0.90625</v>
      </c>
      <c r="E143" s="14">
        <f t="shared" si="16"/>
        <v>45</v>
      </c>
      <c r="F143" s="56" t="s">
        <v>46</v>
      </c>
      <c r="G143" s="54" t="s">
        <v>8</v>
      </c>
    </row>
    <row r="144" spans="1:8" x14ac:dyDescent="0.2">
      <c r="A144" s="33"/>
      <c r="B144" s="35"/>
      <c r="C144" s="41"/>
      <c r="D144" s="41"/>
      <c r="E144" s="15"/>
      <c r="F144" s="26"/>
      <c r="G144" s="32"/>
    </row>
    <row r="145" spans="1:7" ht="30" x14ac:dyDescent="0.2">
      <c r="A145" s="61">
        <f>A140+1</f>
        <v>29</v>
      </c>
      <c r="B145" s="36">
        <f>B140+2</f>
        <v>43078</v>
      </c>
      <c r="C145" s="17">
        <v>0.41666666666666669</v>
      </c>
      <c r="D145" s="17">
        <v>0.44791666666666669</v>
      </c>
      <c r="E145" s="14">
        <v>45</v>
      </c>
      <c r="F145" s="56" t="s">
        <v>47</v>
      </c>
      <c r="G145" s="54" t="s">
        <v>8</v>
      </c>
    </row>
    <row r="146" spans="1:7" ht="30" x14ac:dyDescent="0.2">
      <c r="A146" s="61">
        <f>A145</f>
        <v>29</v>
      </c>
      <c r="B146" s="36">
        <f>B145</f>
        <v>43078</v>
      </c>
      <c r="C146" s="17">
        <v>0.4513888888888889</v>
      </c>
      <c r="D146" s="17">
        <v>0.4826388888888889</v>
      </c>
      <c r="E146" s="14">
        <f t="shared" ref="E146:E148" si="17">E145</f>
        <v>45</v>
      </c>
      <c r="F146" s="56" t="s">
        <v>47</v>
      </c>
      <c r="G146" s="54" t="s">
        <v>8</v>
      </c>
    </row>
    <row r="147" spans="1:7" ht="15" x14ac:dyDescent="0.2">
      <c r="A147" s="61">
        <f>A145</f>
        <v>29</v>
      </c>
      <c r="B147" s="36">
        <f>B146</f>
        <v>43078</v>
      </c>
      <c r="C147" s="17">
        <v>0.4861111111111111</v>
      </c>
      <c r="D147" s="17">
        <v>0.51736111111111105</v>
      </c>
      <c r="E147" s="14">
        <f t="shared" si="17"/>
        <v>45</v>
      </c>
      <c r="F147" s="56" t="s">
        <v>48</v>
      </c>
      <c r="G147" s="54" t="s">
        <v>8</v>
      </c>
    </row>
    <row r="148" spans="1:7" ht="15" x14ac:dyDescent="0.2">
      <c r="A148" s="61">
        <f>A145</f>
        <v>29</v>
      </c>
      <c r="B148" s="36">
        <f>B147</f>
        <v>43078</v>
      </c>
      <c r="C148" s="17">
        <v>0.52083333333333337</v>
      </c>
      <c r="D148" s="17">
        <v>0.55208333333333337</v>
      </c>
      <c r="E148" s="14">
        <f t="shared" si="17"/>
        <v>45</v>
      </c>
      <c r="F148" s="56" t="s">
        <v>49</v>
      </c>
      <c r="G148" s="54" t="s">
        <v>8</v>
      </c>
    </row>
    <row r="149" spans="1:7" x14ac:dyDescent="0.2">
      <c r="A149" s="33"/>
      <c r="B149" s="35"/>
      <c r="C149" s="41"/>
      <c r="D149" s="41"/>
      <c r="E149" s="15"/>
      <c r="F149" s="55"/>
      <c r="G149" s="43"/>
    </row>
    <row r="150" spans="1:7" ht="15" x14ac:dyDescent="0.2">
      <c r="A150" s="61">
        <f>A145+1</f>
        <v>30</v>
      </c>
      <c r="B150" s="36">
        <f>B145+3</f>
        <v>43081</v>
      </c>
      <c r="C150" s="17">
        <v>0.77083333333333337</v>
      </c>
      <c r="D150" s="17">
        <v>0.80208333333333337</v>
      </c>
      <c r="E150" s="14">
        <v>45</v>
      </c>
      <c r="F150" s="56" t="s">
        <v>49</v>
      </c>
      <c r="G150" s="54" t="s">
        <v>8</v>
      </c>
    </row>
    <row r="151" spans="1:7" ht="15" x14ac:dyDescent="0.2">
      <c r="A151" s="61">
        <f>A150</f>
        <v>30</v>
      </c>
      <c r="B151" s="36">
        <f>B150</f>
        <v>43081</v>
      </c>
      <c r="C151" s="17">
        <v>0.80555555555555547</v>
      </c>
      <c r="D151" s="17">
        <v>0.83680555555555547</v>
      </c>
      <c r="E151" s="14">
        <f t="shared" ref="E151:E153" si="18">E150</f>
        <v>45</v>
      </c>
      <c r="F151" s="56" t="s">
        <v>49</v>
      </c>
      <c r="G151" s="54" t="s">
        <v>8</v>
      </c>
    </row>
    <row r="152" spans="1:7" ht="15" x14ac:dyDescent="0.2">
      <c r="A152" s="61">
        <f>A150</f>
        <v>30</v>
      </c>
      <c r="B152" s="36">
        <f>B151</f>
        <v>43081</v>
      </c>
      <c r="C152" s="17">
        <v>0.84027777777777779</v>
      </c>
      <c r="D152" s="17">
        <v>0.87152777777777779</v>
      </c>
      <c r="E152" s="14">
        <f t="shared" si="18"/>
        <v>45</v>
      </c>
      <c r="F152" s="56" t="s">
        <v>49</v>
      </c>
      <c r="G152" s="54" t="s">
        <v>8</v>
      </c>
    </row>
    <row r="153" spans="1:7" ht="15" x14ac:dyDescent="0.2">
      <c r="A153" s="61">
        <f>A150</f>
        <v>30</v>
      </c>
      <c r="B153" s="36">
        <f>B152</f>
        <v>43081</v>
      </c>
      <c r="C153" s="17">
        <v>0.875</v>
      </c>
      <c r="D153" s="17">
        <v>0.90625</v>
      </c>
      <c r="E153" s="14">
        <f t="shared" si="18"/>
        <v>45</v>
      </c>
      <c r="F153" s="56" t="s">
        <v>49</v>
      </c>
      <c r="G153" s="54" t="s">
        <v>8</v>
      </c>
    </row>
    <row r="154" spans="1:7" s="2" customFormat="1" ht="15" x14ac:dyDescent="0.2">
      <c r="A154" s="33"/>
      <c r="B154" s="35"/>
      <c r="C154" s="41"/>
      <c r="D154" s="41"/>
      <c r="E154" s="15"/>
      <c r="F154" s="72"/>
      <c r="G154" s="32"/>
    </row>
    <row r="155" spans="1:7" ht="15" x14ac:dyDescent="0.2">
      <c r="A155" s="61">
        <f>A150+1</f>
        <v>31</v>
      </c>
      <c r="B155" s="36">
        <f>B150+3</f>
        <v>43084</v>
      </c>
      <c r="C155" s="17">
        <v>0.77083333333333337</v>
      </c>
      <c r="D155" s="17">
        <v>0.79166666666666663</v>
      </c>
      <c r="E155" s="14"/>
      <c r="F155" s="74" t="s">
        <v>100</v>
      </c>
      <c r="G155" s="54" t="s">
        <v>8</v>
      </c>
    </row>
    <row r="156" spans="1:7" ht="13.5" customHeight="1" x14ac:dyDescent="0.2">
      <c r="A156" s="33"/>
      <c r="B156" s="35"/>
      <c r="C156" s="41"/>
      <c r="D156" s="41"/>
      <c r="E156" s="15"/>
      <c r="F156" s="23"/>
      <c r="G156" s="43"/>
    </row>
    <row r="157" spans="1:7" ht="13.5" customHeight="1" x14ac:dyDescent="0.2">
      <c r="A157" s="61">
        <f>A155+1</f>
        <v>32</v>
      </c>
      <c r="B157" s="36">
        <f>B155+6</f>
        <v>43090</v>
      </c>
      <c r="C157" s="17">
        <v>0.54166666666666663</v>
      </c>
      <c r="D157" s="17">
        <v>0.58333333333333337</v>
      </c>
      <c r="E157" s="14"/>
      <c r="F157" s="70" t="s">
        <v>101</v>
      </c>
      <c r="G157" s="71"/>
    </row>
    <row r="158" spans="1:7" ht="13.5" customHeight="1" x14ac:dyDescent="0.2">
      <c r="A158" s="61">
        <f>A157</f>
        <v>32</v>
      </c>
      <c r="B158" s="36">
        <f>B157</f>
        <v>43090</v>
      </c>
      <c r="C158" s="17">
        <v>0.58333333333333337</v>
      </c>
      <c r="D158" s="17">
        <v>0.64583333333333337</v>
      </c>
      <c r="E158" s="14"/>
      <c r="F158" s="70" t="s">
        <v>103</v>
      </c>
      <c r="G158" s="71"/>
    </row>
    <row r="159" spans="1:7" ht="13.5" customHeight="1" x14ac:dyDescent="0.2">
      <c r="A159" s="33"/>
      <c r="B159" s="35"/>
      <c r="C159" s="41"/>
      <c r="D159" s="41"/>
      <c r="E159" s="15"/>
      <c r="F159" s="42"/>
      <c r="G159" s="43"/>
    </row>
    <row r="160" spans="1:7" ht="22.5" customHeight="1" x14ac:dyDescent="0.2">
      <c r="A160" s="21">
        <f>A155+2</f>
        <v>33</v>
      </c>
      <c r="B160" s="25">
        <f>B157+5</f>
        <v>43095</v>
      </c>
      <c r="C160" s="22"/>
      <c r="D160" s="22"/>
      <c r="E160" s="22"/>
      <c r="F160" s="79" t="s">
        <v>32</v>
      </c>
      <c r="G160" s="29"/>
    </row>
    <row r="162" spans="1:7" x14ac:dyDescent="0.2">
      <c r="A162" s="1"/>
      <c r="B162" s="1"/>
      <c r="C162" s="1"/>
      <c r="D162" s="1"/>
      <c r="E162" s="1"/>
      <c r="F162" s="1"/>
      <c r="G162" s="1"/>
    </row>
  </sheetData>
  <mergeCells count="8">
    <mergeCell ref="A1:G1"/>
    <mergeCell ref="F2:G2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ჯგუფი</vt:lpstr>
      <vt:lpstr>2 ჯგუფი</vt:lpstr>
    </vt:vector>
  </TitlesOfParts>
  <Company>GTZ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Lasha Enukidye</dc:creator>
  <cp:lastModifiedBy>Nino Mdinaradze</cp:lastModifiedBy>
  <cp:lastPrinted>2017-08-22T11:01:33Z</cp:lastPrinted>
  <dcterms:created xsi:type="dcterms:W3CDTF">2011-10-28T05:47:07Z</dcterms:created>
  <dcterms:modified xsi:type="dcterms:W3CDTF">2017-08-23T09:32:37Z</dcterms:modified>
</cp:coreProperties>
</file>