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20" windowWidth="19110" windowHeight="8295"/>
  </bookViews>
  <sheets>
    <sheet name="ჯგუფი" sheetId="13" r:id="rId1"/>
  </sheets>
  <calcPr calcId="145621"/>
</workbook>
</file>

<file path=xl/calcChain.xml><?xml version="1.0" encoding="utf-8"?>
<calcChain xmlns="http://schemas.openxmlformats.org/spreadsheetml/2006/main">
  <c r="D74" i="13" l="1"/>
  <c r="C74" i="13"/>
  <c r="D73" i="13"/>
  <c r="C73" i="13"/>
  <c r="D72" i="13"/>
  <c r="C72" i="13"/>
  <c r="D71" i="13"/>
  <c r="C71" i="13"/>
  <c r="D64" i="13"/>
  <c r="C64" i="13"/>
  <c r="D63" i="13"/>
  <c r="C63" i="13"/>
  <c r="D62" i="13"/>
  <c r="C62" i="13"/>
  <c r="D61" i="13"/>
  <c r="C61" i="13"/>
  <c r="D58" i="13"/>
  <c r="D59" i="13"/>
  <c r="C59" i="13"/>
  <c r="C58" i="13"/>
  <c r="D57" i="13"/>
  <c r="C57" i="13"/>
  <c r="D56" i="13"/>
  <c r="C56" i="13"/>
  <c r="D49" i="13"/>
  <c r="C49" i="13"/>
  <c r="D48" i="13"/>
  <c r="C48" i="13"/>
  <c r="D47" i="13"/>
  <c r="C47" i="13"/>
  <c r="D46" i="13"/>
  <c r="C46" i="13"/>
  <c r="B106" i="13" l="1"/>
  <c r="B96" i="13"/>
  <c r="B86" i="13"/>
  <c r="B81" i="13"/>
  <c r="B76" i="13"/>
  <c r="B71" i="13"/>
  <c r="B61" i="13"/>
  <c r="B56" i="13"/>
  <c r="B54" i="13"/>
  <c r="B53" i="13"/>
  <c r="B52" i="13"/>
  <c r="B51" i="13"/>
  <c r="B49" i="13"/>
  <c r="B48" i="13"/>
  <c r="B47" i="13"/>
  <c r="B46" i="13"/>
  <c r="B44" i="13"/>
  <c r="B43" i="13"/>
  <c r="B42" i="13"/>
  <c r="B41" i="13"/>
  <c r="B36" i="13"/>
  <c r="B34" i="13"/>
  <c r="B33" i="13"/>
  <c r="B32" i="13"/>
  <c r="B31" i="13"/>
  <c r="B29" i="13"/>
  <c r="B28" i="13"/>
  <c r="B27" i="13"/>
  <c r="B26" i="13"/>
  <c r="B24" i="13"/>
  <c r="C128" i="13" l="1"/>
  <c r="C133" i="13" s="1"/>
  <c r="C138" i="13" s="1"/>
  <c r="C130" i="13"/>
  <c r="C135" i="13" s="1"/>
  <c r="D130" i="13"/>
  <c r="D135" i="13" s="1"/>
  <c r="C131" i="13"/>
  <c r="D131" i="13"/>
  <c r="D136" i="13" s="1"/>
  <c r="C136" i="13"/>
  <c r="E121" i="13" l="1"/>
  <c r="E123" i="13" s="1"/>
  <c r="E124" i="13" s="1"/>
  <c r="E130" i="13" s="1"/>
  <c r="E129" i="13" l="1"/>
  <c r="E134" i="13"/>
  <c r="E131" i="13"/>
  <c r="B57" i="13"/>
  <c r="B66" i="13" s="1"/>
  <c r="B37" i="13"/>
  <c r="B38" i="13" s="1"/>
  <c r="B39" i="13" s="1"/>
  <c r="B23" i="13"/>
  <c r="B22" i="13"/>
  <c r="E128" i="13" l="1"/>
  <c r="E133" i="13"/>
  <c r="E136" i="13" s="1"/>
  <c r="B58" i="13"/>
  <c r="B59" i="13" s="1"/>
  <c r="B62" i="13"/>
  <c r="B63" i="13" s="1"/>
  <c r="B64" i="13" s="1"/>
  <c r="B67" i="13"/>
  <c r="B72" i="13" l="1"/>
  <c r="B68" i="13"/>
  <c r="B69" i="13" s="1"/>
  <c r="B77" i="13" l="1"/>
  <c r="B74" i="13"/>
  <c r="B73" i="13"/>
  <c r="B82" i="13" l="1"/>
  <c r="B78" i="13"/>
  <c r="B79" i="13" s="1"/>
  <c r="B87" i="13" l="1"/>
  <c r="B83" i="13"/>
  <c r="B84" i="13" s="1"/>
  <c r="B91" i="13" l="1"/>
  <c r="B92" i="13" s="1"/>
  <c r="B88" i="13"/>
  <c r="B89" i="13" s="1"/>
  <c r="B97" i="13" l="1"/>
  <c r="B93" i="13"/>
  <c r="B94" i="13" s="1"/>
  <c r="B101" i="13" l="1"/>
  <c r="B98" i="13"/>
  <c r="B99" i="13" s="1"/>
  <c r="B102" i="13" l="1"/>
  <c r="B104" i="13"/>
  <c r="B109" i="13" l="1"/>
  <c r="B107" i="13"/>
  <c r="B111" i="13" s="1"/>
  <c r="B103" i="13"/>
  <c r="B108" i="13" l="1"/>
  <c r="B114" i="13" l="1"/>
  <c r="B112" i="13"/>
  <c r="B113" i="13" l="1"/>
  <c r="B116" i="13"/>
  <c r="B121" i="13" s="1"/>
  <c r="B119" i="13" l="1"/>
  <c r="B117" i="13"/>
  <c r="B118" i="13" s="1"/>
  <c r="E32" i="13"/>
  <c r="E33" i="13" s="1"/>
  <c r="E34" i="13" s="1"/>
  <c r="E36" i="13" s="1"/>
  <c r="E37" i="13" s="1"/>
  <c r="E38" i="13" s="1"/>
  <c r="E39" i="13" s="1"/>
  <c r="D28" i="13"/>
  <c r="C28" i="13"/>
  <c r="E27" i="13"/>
  <c r="E28" i="13" s="1"/>
  <c r="E29" i="13" s="1"/>
  <c r="C19" i="13"/>
  <c r="C24" i="13" s="1"/>
  <c r="C29" i="13" s="1"/>
  <c r="C18" i="13"/>
  <c r="C23" i="13" s="1"/>
  <c r="E16" i="13"/>
  <c r="E18" i="13" s="1"/>
  <c r="C16" i="13"/>
  <c r="C21" i="13" s="1"/>
  <c r="E89" i="13"/>
  <c r="A81" i="13"/>
  <c r="A82" i="13" s="1"/>
  <c r="A83" i="13" s="1"/>
  <c r="A84" i="13" s="1"/>
  <c r="A78" i="13"/>
  <c r="A79" i="13" s="1"/>
  <c r="E74" i="13"/>
  <c r="A64" i="13"/>
  <c r="A66" i="13" s="1"/>
  <c r="A67" i="13" s="1"/>
  <c r="A68" i="13" s="1"/>
  <c r="A69" i="13" s="1"/>
  <c r="A71" i="13" s="1"/>
  <c r="A72" i="13" s="1"/>
  <c r="A54" i="13"/>
  <c r="A48" i="13"/>
  <c r="A49" i="13" s="1"/>
  <c r="A43" i="13"/>
  <c r="A44" i="13" s="1"/>
  <c r="A39" i="13"/>
  <c r="D33" i="13"/>
  <c r="D38" i="13" s="1"/>
  <c r="C36" i="13"/>
  <c r="B17" i="13"/>
  <c r="B18" i="13" s="1"/>
  <c r="B19" i="13" s="1"/>
  <c r="E14" i="13"/>
  <c r="D14" i="13"/>
  <c r="D19" i="13" s="1"/>
  <c r="D24" i="13" s="1"/>
  <c r="D29" i="13" s="1"/>
  <c r="D13" i="13"/>
  <c r="D18" i="13" s="1"/>
  <c r="D23" i="13" s="1"/>
  <c r="D12" i="13"/>
  <c r="C12" i="13"/>
  <c r="B12" i="13"/>
  <c r="B13" i="13" s="1"/>
  <c r="B14" i="13" s="1"/>
  <c r="A12" i="13"/>
  <c r="A16" i="13" s="1"/>
  <c r="A17" i="13" s="1"/>
  <c r="D11" i="13"/>
  <c r="C122" i="13" l="1"/>
  <c r="C129" i="13" s="1"/>
  <c r="C134" i="13" s="1"/>
  <c r="C32" i="13" s="1"/>
  <c r="C37" i="13" s="1"/>
  <c r="C42" i="13" s="1"/>
  <c r="C77" i="13" s="1"/>
  <c r="C82" i="13" s="1"/>
  <c r="C87" i="13" s="1"/>
  <c r="C92" i="13" s="1"/>
  <c r="C97" i="13" s="1"/>
  <c r="C102" i="13" s="1"/>
  <c r="C107" i="13" s="1"/>
  <c r="C112" i="13" s="1"/>
  <c r="C117" i="13" s="1"/>
  <c r="D121" i="13"/>
  <c r="D128" i="13" s="1"/>
  <c r="D133" i="13" s="1"/>
  <c r="D138" i="13" s="1"/>
  <c r="D122" i="13"/>
  <c r="D129" i="13" s="1"/>
  <c r="D134" i="13" s="1"/>
  <c r="D43" i="13"/>
  <c r="D78" i="13" s="1"/>
  <c r="D83" i="13"/>
  <c r="D88" i="13" s="1"/>
  <c r="D93" i="13" s="1"/>
  <c r="D98" i="13" s="1"/>
  <c r="D103" i="13" s="1"/>
  <c r="D108" i="13" s="1"/>
  <c r="D113" i="13" s="1"/>
  <c r="D118" i="13" s="1"/>
  <c r="C41" i="13"/>
  <c r="C81" i="13" s="1"/>
  <c r="C91" i="13" s="1"/>
  <c r="C101" i="13" s="1"/>
  <c r="C111" i="13" s="1"/>
  <c r="C76" i="13"/>
  <c r="C86" i="13" s="1"/>
  <c r="C96" i="13" s="1"/>
  <c r="C106" i="13" s="1"/>
  <c r="C116" i="13" s="1"/>
  <c r="B123" i="13"/>
  <c r="B124" i="13"/>
  <c r="B122" i="13"/>
  <c r="A86" i="13"/>
  <c r="A91" i="13" s="1"/>
  <c r="D17" i="13"/>
  <c r="D22" i="13" s="1"/>
  <c r="D16" i="13"/>
  <c r="D21" i="13" s="1"/>
  <c r="E17" i="13"/>
  <c r="E19" i="13" s="1"/>
  <c r="C27" i="13"/>
  <c r="C17" i="13"/>
  <c r="C22" i="13" s="1"/>
  <c r="C26" i="13"/>
  <c r="C31" i="13"/>
  <c r="E41" i="13"/>
  <c r="E42" i="13" s="1"/>
  <c r="E44" i="13"/>
  <c r="A26" i="13"/>
  <c r="A27" i="13" s="1"/>
  <c r="A18" i="13"/>
  <c r="A19" i="13" s="1"/>
  <c r="C33" i="13"/>
  <c r="C38" i="13" s="1"/>
  <c r="C34" i="13"/>
  <c r="C39" i="13" s="1"/>
  <c r="D34" i="13"/>
  <c r="D39" i="13" s="1"/>
  <c r="E21" i="13" l="1"/>
  <c r="E22" i="13" s="1"/>
  <c r="D32" i="13"/>
  <c r="D37" i="13" s="1"/>
  <c r="D42" i="13" s="1"/>
  <c r="D77" i="13" s="1"/>
  <c r="D82" i="13" s="1"/>
  <c r="D87" i="13" s="1"/>
  <c r="D92" i="13" s="1"/>
  <c r="D97" i="13" s="1"/>
  <c r="D102" i="13" s="1"/>
  <c r="D107" i="13" s="1"/>
  <c r="D112" i="13" s="1"/>
  <c r="D117" i="13" s="1"/>
  <c r="D27" i="13"/>
  <c r="A87" i="13"/>
  <c r="D26" i="13"/>
  <c r="E24" i="13"/>
  <c r="C43" i="13"/>
  <c r="C78" i="13" s="1"/>
  <c r="C83" i="13" s="1"/>
  <c r="C88" i="13" s="1"/>
  <c r="C93" i="13" s="1"/>
  <c r="C98" i="13" s="1"/>
  <c r="C103" i="13" s="1"/>
  <c r="C108" i="13" s="1"/>
  <c r="C113" i="13" s="1"/>
  <c r="C118" i="13" s="1"/>
  <c r="E46" i="13"/>
  <c r="E43" i="13"/>
  <c r="A31" i="13"/>
  <c r="A32" i="13" s="1"/>
  <c r="A33" i="13" s="1"/>
  <c r="A34" i="13" s="1"/>
  <c r="A28" i="13"/>
  <c r="A29" i="13" s="1"/>
  <c r="D44" i="13"/>
  <c r="D79" i="13" s="1"/>
  <c r="D84" i="13" s="1"/>
  <c r="D89" i="13" s="1"/>
  <c r="D94" i="13" s="1"/>
  <c r="D99" i="13" s="1"/>
  <c r="D104" i="13" s="1"/>
  <c r="D109" i="13" s="1"/>
  <c r="D114" i="13" s="1"/>
  <c r="D119" i="13" s="1"/>
  <c r="C44" i="13"/>
  <c r="C79" i="13" s="1"/>
  <c r="C84" i="13" s="1"/>
  <c r="C89" i="13" s="1"/>
  <c r="C94" i="13" s="1"/>
  <c r="C99" i="13" s="1"/>
  <c r="C104" i="13" s="1"/>
  <c r="C109" i="13" s="1"/>
  <c r="C114" i="13" s="1"/>
  <c r="C119" i="13" s="1"/>
  <c r="A92" i="13"/>
  <c r="A93" i="13" s="1"/>
  <c r="A96" i="13"/>
  <c r="A94" i="13"/>
  <c r="D36" i="13" l="1"/>
  <c r="D31" i="13"/>
  <c r="A98" i="13"/>
  <c r="A97" i="13"/>
  <c r="A99" i="13"/>
  <c r="A101" i="13" s="1"/>
  <c r="A102" i="13" s="1"/>
  <c r="A103" i="13" s="1"/>
  <c r="A104" i="13" s="1"/>
  <c r="A106" i="13" s="1"/>
  <c r="A107" i="13" s="1"/>
  <c r="A108" i="13" s="1"/>
  <c r="A109" i="13" s="1"/>
  <c r="A111" i="13" s="1"/>
  <c r="A112" i="13" s="1"/>
  <c r="A113" i="13" s="1"/>
  <c r="A114" i="13" s="1"/>
  <c r="A116" i="13" s="1"/>
  <c r="A117" i="13" s="1"/>
  <c r="A118" i="13" s="1"/>
  <c r="A119" i="13" s="1"/>
  <c r="E47" i="13"/>
  <c r="E49" i="13"/>
  <c r="D41" i="13" l="1"/>
  <c r="D81" i="13" s="1"/>
  <c r="D86" i="13" s="1"/>
  <c r="D91" i="13" s="1"/>
  <c r="D96" i="13" s="1"/>
  <c r="D101" i="13" s="1"/>
  <c r="D106" i="13" s="1"/>
  <c r="D111" i="13" s="1"/>
  <c r="D116" i="13" s="1"/>
  <c r="D76" i="13"/>
  <c r="E48" i="13"/>
  <c r="E51" i="13"/>
  <c r="E53" i="13" l="1"/>
  <c r="E52" i="13"/>
  <c r="E56" i="13" l="1"/>
  <c r="E54" i="13"/>
  <c r="E57" i="13" l="1"/>
  <c r="E61" i="13" s="1"/>
  <c r="E62" i="13" s="1"/>
  <c r="E59" i="13"/>
  <c r="E63" i="13" l="1"/>
  <c r="E66" i="13"/>
  <c r="E67" i="13" s="1"/>
  <c r="E71" i="13" l="1"/>
  <c r="E72" i="13" s="1"/>
  <c r="E76" i="13" s="1"/>
  <c r="E77" i="13" s="1"/>
  <c r="E68" i="13"/>
  <c r="E81" i="13" l="1"/>
  <c r="E82" i="13" s="1"/>
  <c r="E78" i="13"/>
  <c r="E86" i="13" l="1"/>
  <c r="E87" i="13" s="1"/>
  <c r="E91" i="13" s="1"/>
  <c r="E92" i="13" s="1"/>
  <c r="E83" i="13"/>
  <c r="E93" i="13" l="1"/>
  <c r="E96" i="13"/>
  <c r="E97" i="13" s="1"/>
  <c r="E98" i="13" l="1"/>
  <c r="E101" i="13"/>
  <c r="E102" i="13" s="1"/>
  <c r="E106" i="13" s="1"/>
  <c r="E107" i="13" s="1"/>
  <c r="E111" i="13" s="1"/>
  <c r="E112" i="13" s="1"/>
  <c r="E116" i="13" s="1"/>
  <c r="E117" i="13" s="1"/>
</calcChain>
</file>

<file path=xl/sharedStrings.xml><?xml version="1.0" encoding="utf-8"?>
<sst xmlns="http://schemas.openxmlformats.org/spreadsheetml/2006/main" count="185" uniqueCount="90">
  <si>
    <t>დღე</t>
  </si>
  <si>
    <t>თარიღი</t>
  </si>
  <si>
    <t>დრო</t>
  </si>
  <si>
    <t>თემა</t>
  </si>
  <si>
    <t>ხანგძლივობა</t>
  </si>
  <si>
    <t>ტრენერი</t>
  </si>
  <si>
    <t>გაცნობითი ხასიათის შეხვედრა</t>
  </si>
  <si>
    <t>პრე-ტესტი</t>
  </si>
  <si>
    <t>ყველა</t>
  </si>
  <si>
    <t>დასაწყისი</t>
  </si>
  <si>
    <t>დასასრული</t>
  </si>
  <si>
    <t>შესავალი</t>
  </si>
  <si>
    <t>ბუღალტერია</t>
  </si>
  <si>
    <t>ეფექტიანობა</t>
  </si>
  <si>
    <t>ბიუჯეტი</t>
  </si>
  <si>
    <t>ფინანსური</t>
  </si>
  <si>
    <t>შესაბამისობა</t>
  </si>
  <si>
    <t>ფინანსთა მინისტრის N364 ბრძანება ბიუჯეტების დაფინანსებაზე მყოფი ორგანიზაციების ბუღალტრული ანგარიშგების ფორმების დამტკიცების შესახებ</t>
  </si>
  <si>
    <t>ფინანსური აქტივები</t>
  </si>
  <si>
    <t>ფინანსური აქტივები, არაფინანსური აქტივები</t>
  </si>
  <si>
    <t xml:space="preserve"> არაფინანსური აქტივები</t>
  </si>
  <si>
    <t xml:space="preserve"> არაფინანსური აქტივები,ვალდებულებები</t>
  </si>
  <si>
    <t>ვალდებულებები,დაფინანსება და შემოსავლები</t>
  </si>
  <si>
    <t>დაფინანსება და შემოსავლები,ხარჯები და სხვა ეკონომიკური ნაკადები</t>
  </si>
  <si>
    <t xml:space="preserve">ეფექტიანობის აუდიტის  წარმოშობის მიზეზები - აქტუალურობა სახელმწიფო სექტორში და განვითარების ისტორია, ეფექტიანობის აუდიტის განმარტება </t>
  </si>
  <si>
    <t xml:space="preserve">ეფექტიანობის აუდიტის განმარტება </t>
  </si>
  <si>
    <t>კრიტერიუმები, მტკიცებულებები, ეფექტიანობის აუდიტის სპეციფიკა და კრიტერიუმების შერჩევა</t>
  </si>
  <si>
    <t xml:space="preserve">კრიტერიუმები, მტკიცებულებები, ეფექტიანობის აუდიტის სპეციფიკა და კრიტერიუმების შერჩევა </t>
  </si>
  <si>
    <t>ეფექტიანობის აუდიტის მეთოდები: ხარჯთა შეპირისპირება, ფულის დროში ღირებულება</t>
  </si>
  <si>
    <t xml:space="preserve">ეფექტიანობის აუდიტის მეთოდები: ხარჯთა შეპირისპირება, ფულის დროში ღირებულება- ,ეფექტიანობის აუდიტის პრაქტიკული მაგალითები </t>
  </si>
  <si>
    <t>  ეფექტიანობის აუდიტის პრაქტიკული მაგალითები</t>
  </si>
  <si>
    <t>კავშირი კრიტერიუმს, არსებულ მდგომარეობას, მიზეზსა და შედეგს შორის</t>
  </si>
  <si>
    <t>საქართველოს კანონი საქართველოს საბიუჯეტო კოდექსი</t>
  </si>
  <si>
    <t xml:space="preserve">  უმაღლესი აუდიტორული ორგანოს ძირითადი პრინციპები, ეთიკის კოდექსი და ხარისხის კონტროლის ფუნქცია - ISSAI 1, 10, 11, 20, 21, 30, 40  </t>
  </si>
  <si>
    <t xml:space="preserve">INTOSAI -ს ფინანსური აუდიტის სახელმძღვანელოების ძირითადი გაცნობა ISSAI 1000 </t>
  </si>
  <si>
    <t>შემაჯამებელი შეხვედრა</t>
  </si>
  <si>
    <t>INTOSAI -ს ფინანსური აუდიტის სახელმძღვანელოების ძირითადი გაცნობა ISSAI 1000, დამოუკიდებელი აუდიტორის საერთო ამოცანები და აუდიტის ჩატარება აუდიტის საერთაშორისო სტანდარტების შესაბამისად ISSAI 1200</t>
  </si>
  <si>
    <t xml:space="preserve">აუდიტორული გარიგების პირობებზე შეთანხმება ISSAI 1210,   ფინანსური ანგარიშგების აუდიტის ხარისხის კონტროლი ISSAI 1220 </t>
  </si>
  <si>
    <t xml:space="preserve">  ფინანსური ანგარიშგების აუდიტის ხარისხის კონტროლი ISSAI 1220 </t>
  </si>
  <si>
    <t> აუდიტის დოკუმენტაცია ISSAI 1230</t>
  </si>
  <si>
    <t xml:space="preserve">მართვის უფლებამოსილებით აღჭურვილი  პირების ინფორმირება ISSAI 1260 , მართვის უფლებამოსილებით აღჭურვილი  პირებისა და ხელმძღვანელობის ინფორმირება შიდა კონტროლის ნაკლოვანებების შესახებ ISSAI 1265 </t>
  </si>
  <si>
    <t>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</si>
  <si>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არსებითობა აუდიტის დაგეგმვისა  და ჩატარების დროს ISSAI 1320</t>
  </si>
  <si>
    <t xml:space="preserve">არსებითობა აუდიტის დაგეგმვისა  და ჩატარების დროს ISSAI 1320 </t>
  </si>
  <si>
    <t xml:space="preserve">აუდიტორის პროცედურები შეფასებულ რისკებზე რეაგირებისათვის ISSAI 1330 </t>
  </si>
  <si>
    <t>აუდიტორის პროცედურები შეფასებულ რისკებზე რეაგირებისათვის ISSAI 1330,აუდიტორული მოსაზრებები სამეურნეო სუბიექტის მიერ მომსახურე ორგანიზაციის გამოყენებაზე ISSAI 1402</t>
  </si>
  <si>
    <t>აუდიტორული მტკიცებულება ISSAI 1500</t>
  </si>
  <si>
    <t>გარეშე მხარეების დადასტურება ISSAI 1505,პირველი აუდიტორული გარიგება-საწყისი ნაშთები ISSAI 1510</t>
  </si>
  <si>
    <t>პირველი აუდიტორული გარიგება-საწყისი ნაშთები ISSAI 1510, ანალიზური პროცედურები ISSAI 1520 -</t>
  </si>
  <si>
    <t>აუდიტორული შერჩევა ISSAI 1530,</t>
  </si>
  <si>
    <t xml:space="preserve">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t>
  </si>
  <si>
    <t xml:space="preserve"> შემდგომი მოვლენები ISSAI 1560- ,ფუნქციონირებადი საწარმო ISSAI 1570</t>
  </si>
  <si>
    <t xml:space="preserve">ხელმძღვანელობის მიერ წარდგენილი ოფიციალური ინფორმაცია ISSAI 1580, 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t>
  </si>
  <si>
    <t>სპეციფიკური საკითხები - ჯგუფის ფინანსური ანგარიშგების აუდიტი (კომპონენტის აუდიტორების სამუშაოს ჩათვლით) ISSAI 1600 ,შიდა აუდიტორების სამუშაოს გამოყენება ISSAI 1610</t>
  </si>
  <si>
    <t>აუდიტორის ექსპერტის სამუშაოს გამოყენება ISSAI 1620 - ,მოსაზრების ჩამოყალიბება და დასკვნის წარდგენა ფინანსური ანგარიშგების შესახებ ISSAI 1700</t>
  </si>
  <si>
    <t>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</si>
  <si>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 xml:space="preserve">შესადარისი ინფორმაცია-შესაბამისი ციფრები და შესადარისი ფინანსური ანგარიშგება ISSAI 1710- ,აუდიტორის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t>
  </si>
  <si>
    <t>აუდიტორის პასუხისმგებლობა აუდიტირებული ფინანსური ანგარიშგების შემცველ დოკუმენტებში წარმოდგენილ სხვა ინფორმაციასთან დაკავშირებით ISSAI 1720 ,   სპეციფიკური საკითხები - სპეციალური დანიშნულების საფუძვლების მიხედვით მომზადებული  ფინანსური ანგარიშგების აუდიტი ISSAI 1800</t>
  </si>
  <si>
    <t xml:space="preserve">სპეციფიკური საკითხები - ერთი ფინანსური ანგარიშგებისსა და ფინანსური ანგარიშგების კონკრეტული ელემენტების ან მუხლების აუდიტი ISSAI 1805,   გარიგებები დასკვნის შედგენაზე კრებსითი ფინანსური ანგარიშგების შესახებ ISSAI 1810, გარიგებები დასკვნის შედგენაზე კრებსითი ფინანსური ანგარიშგების შესახებ ISSAI 1810
</t>
  </si>
  <si>
    <t xml:space="preserve">შესაბამისობის აუდიტის ძირითადი მიმოხილვა - ISSAI 4000 </t>
  </si>
  <si>
    <t xml:space="preserve"> შესაბამისობის აუდიტის ძირითადი მიმოხილვა - ISSAI 4000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</si>
  <si>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t>
  </si>
  <si>
    <t>ფინანსური ანგარიშგების აუდიტისგან განცალკევებულად ჩატარებული შესაბამისობის აუდიტის ინსტრუქცია - ISSAI 4100</t>
  </si>
  <si>
    <t xml:space="preserve">ფინანსური ანგარიშგების აუდიტისგან განცალკევებულად ჩატარებული შესაბამისობის აუდიტის ინსტრუქცია - ISSAI 4100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</si>
  <si>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 </t>
  </si>
  <si>
    <t xml:space="preserve"> ფინანსური ანგარიშგების აუდიტთან ერთად ჩატარებული შესაბამისობის აუდიტის ინსტრუქცია - ISSAI 4200</t>
  </si>
  <si>
    <t>19/02/2014</t>
  </si>
  <si>
    <t>21/02/2014</t>
  </si>
  <si>
    <t>სასერტიფიკაციო გამოცდა</t>
  </si>
  <si>
    <t xml:space="preserve">აუდიტის პროცესში გამოვლენილი უზუსტობების შეფასება ISSAI 1450 </t>
  </si>
  <si>
    <t>აუდიტის პროცესში გამოვლენილი უზუსტობების შეფასება ISSAI 1450 , აუდიტორული მტკიცებულება ISSAI 1500</t>
  </si>
  <si>
    <t>მოსაზრების ჩამოყალიბება და დასკვნის წარდგენა ფინანსური ანგარიშგების შესახებ ISSAI 1700,მოსაზრების მოდიფიცირება დამოუკიდებელი აუდიტორის დასკვნაში ISSAI 1705</t>
  </si>
  <si>
    <t> აუდიტის დოკუმენტაცია ISSAI 1230 , აუდიტორის პასუხისმგებლობა ფინანსური ანგარიშგების აუდიტში თაღლითობასთან დაკავშირებით ISSAI 1240</t>
  </si>
  <si>
    <r>
      <t xml:space="preserve">კანონმდებლობის გათვალისწინება ფინანსური ანგარიშგების აუდიტის დროს ISSAI 1250,მართვის უფლებამოსილებით აღჭურვილი  პირების ინფორმირება </t>
    </r>
    <r>
      <rPr>
        <sz val="8"/>
        <rFont val="Arial"/>
        <family val="2"/>
      </rPr>
      <t xml:space="preserve">ISSAI 1260 </t>
    </r>
  </si>
  <si>
    <t>ფინანსური ანგარიშგების აუდიტის დაგეგმვა ISSAI 1300, არსებითი უზუსტობების რისკების გამოვლენა და შეფასება სამეურნეო სუბიექტისა და მისი გარემოს შესწავლის მიზნით ISSAI 1315</t>
  </si>
  <si>
    <t xml:space="preserve"> აუდიტორული მტკიცებულება ISSAI 1500, აუდიტორული მტკიცებულება- სპეციფიკური საკითხების გათვალისწინება შერჩეული მუხლებისათვის ISSAI 1501</t>
  </si>
  <si>
    <t xml:space="preserve">ანალიზური პროცედურები ISSAI 1520,აუდიტორული შერჩევა ISSAI 1530 </t>
  </si>
  <si>
    <t>  სააღრიცხვო შეფასებების, მათ შორის რეალური ღირებულების სააღრიცხვო შეფასებებისა და შესაბამისი განმარტებითი შენიშვნების აუდიტი ISSAI 1540 , დაკავშირებული მხარეები ISSAI 1550</t>
  </si>
  <si>
    <t>მოსაზრების მოდიფიცირება დამოუკიდებელი აუდიტორის დასკვნაში ISSAI 1705, მნიშვნელოვან გარემოებათა ამსახველი აბზაცი და სხვა გარემოებათა ამსახველი აბზაცები დამოუკიდებელი აუდიტორის დასკვნაში ISSAI 1706</t>
  </si>
  <si>
    <t xml:space="preserve">ფულადი სახსრების მოძრაობის ანგარიშგება  </t>
  </si>
  <si>
    <t>* განრიგში მოცემულია სავარაუდო დრო.  დრო შესაძლებელია შეიცვალოს მსურველთა რაოდენობიდან გამომდინარე</t>
  </si>
  <si>
    <t>16/05/2015</t>
  </si>
  <si>
    <r>
      <t xml:space="preserve">
სერტიფიცირების სასწავლო პროგრამა და სავარაუდო განრიგი
</t>
    </r>
    <r>
      <rPr>
        <sz val="9"/>
        <rFont val="Arial"/>
        <family val="2"/>
      </rPr>
      <t>პერიოდი -9 მარტი- 16 მაისი, 2015</t>
    </r>
  </si>
  <si>
    <t>ფინანსთა მინისტრის N429  ბრძანებით განსაზღვრული სახელმწიფო ბიუჯეტის დაფინანსებაზე მყოფი საბიუჯეტო ორგანიზაციების  ფინანსური  ანგარიშგება მოდიფიცირებული საკასო მეთოდით</t>
  </si>
  <si>
    <t>კაპიტალი , საცნობარო მუხლები</t>
  </si>
  <si>
    <t xml:space="preserve">  ხაზინის ერთიანი ანგარიში და რეფორმის შედეგად ცლილებები სახაზინო მომსახურების პრინციპებში</t>
  </si>
  <si>
    <t>სსიპ-ების და ა(ა)იპ-ების  აღრიცხვის სპეციფიკა</t>
  </si>
  <si>
    <t xml:space="preserve"> მოდიფიცირებული საკასო მეთოდით ფინანსური ანგარიშგების კომპონენტები </t>
  </si>
  <si>
    <t>ცვლილებები და ბუღალტრული აღრიცხვის საერთაშორისო სტანდარტები (IPSAS)  საჯარო სექტორის  აღრიცხვა-ანგარიშგებაში</t>
  </si>
  <si>
    <t xml:space="preserve"> საქართველოს ფინანსთა მინისტრის N1321  და N429 ბრანებები;  ბუღალტრული აღრიცხვის და ფინანსური ანგარიშგების ზოგადი დებულებები, წესები და პირობები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</si>
</sst>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dd/mm/yy"/>
    <numFmt numFmtId="165" formatCode="dd/mm/yyyy;@"/>
  </numFmts>
  <fonts count="15" x14ac:knownFonts="1">
    <font>
      <sz val="11"/>
      <color theme="1"/>
      <name val="Arial"/>
      <family val="2"/>
    </font>
    <font>
      <sz val="10"/>
      <name val="Arial"/>
      <family val="2"/>
    </font>
    <font>
      <sz val="11"/>
      <color theme="1"/>
      <name val="Arial"/>
      <family val="2"/>
    </font>
    <font>
      <b/>
      <sz val="9"/>
      <name val="Arial"/>
      <family val="2"/>
    </font>
    <font>
      <sz val="9"/>
      <name val="Arial"/>
      <family val="2"/>
    </font>
    <font>
      <b/>
      <sz val="9"/>
      <name val="Arial"/>
      <family val="2"/>
      <charset val="204"/>
    </font>
    <font>
      <sz val="9"/>
      <name val="Calibri"/>
      <family val="2"/>
      <scheme val="minor"/>
    </font>
    <font>
      <sz val="9"/>
      <name val="Calibri"/>
      <family val="2"/>
    </font>
    <font>
      <sz val="9"/>
      <name val="Sylfaen"/>
      <family val="1"/>
    </font>
    <font>
      <sz val="9"/>
      <color theme="0"/>
      <name val="Arial"/>
      <family val="2"/>
    </font>
    <font>
      <b/>
      <i/>
      <sz val="9"/>
      <name val="Arial"/>
      <family val="2"/>
    </font>
    <font>
      <b/>
      <sz val="9"/>
      <color theme="0"/>
      <name val="Arial"/>
      <family val="2"/>
    </font>
    <font>
      <sz val="8"/>
      <name val="Arial"/>
      <family val="2"/>
    </font>
    <font>
      <sz val="9"/>
      <color rgb="FFFF0000"/>
      <name val="Arial"/>
      <family val="2"/>
    </font>
    <font>
      <i/>
      <u/>
      <sz val="11"/>
      <color rgb="FFFF0000"/>
      <name val="Sylfaen"/>
      <family val="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43" fontId="2" fillId="0" borderId="0" applyFont="0" applyFill="0" applyBorder="0" applyAlignment="0" applyProtection="0"/>
  </cellStyleXfs>
  <cellXfs count="114">
    <xf numFmtId="0" fontId="0" fillId="0" borderId="0" xfId="0"/>
    <xf numFmtId="0" fontId="4" fillId="0" borderId="0" xfId="0" applyFont="1"/>
    <xf numFmtId="0" fontId="4" fillId="0" borderId="0" xfId="0" applyFont="1" applyFill="1"/>
    <xf numFmtId="0" fontId="4" fillId="0" borderId="1" xfId="1" applyFont="1" applyFill="1" applyBorder="1" applyAlignment="1">
      <alignment horizontal="right" vertical="center"/>
    </xf>
    <xf numFmtId="41" fontId="4" fillId="0" borderId="1" xfId="1" applyNumberFormat="1" applyFont="1" applyFill="1" applyBorder="1" applyAlignment="1">
      <alignment horizontal="center" vertical="center"/>
    </xf>
    <xf numFmtId="0" fontId="4" fillId="0" borderId="2" xfId="1" applyFont="1" applyFill="1" applyBorder="1" applyAlignment="1">
      <alignment horizontal="right" vertical="center"/>
    </xf>
    <xf numFmtId="0" fontId="4" fillId="0" borderId="1" xfId="1" applyFont="1" applyBorder="1" applyAlignment="1">
      <alignment horizontal="right" vertical="center"/>
    </xf>
    <xf numFmtId="41" fontId="4" fillId="0" borderId="1" xfId="1" applyNumberFormat="1" applyFont="1" applyBorder="1" applyAlignment="1">
      <alignment vertical="center"/>
    </xf>
    <xf numFmtId="0" fontId="4" fillId="0" borderId="0" xfId="0" applyFont="1" applyAlignment="1">
      <alignment vertical="center"/>
    </xf>
    <xf numFmtId="0" fontId="4" fillId="0" borderId="3" xfId="1" applyFont="1" applyFill="1" applyBorder="1" applyAlignment="1">
      <alignment horizontal="right" vertical="center"/>
    </xf>
    <xf numFmtId="0" fontId="4" fillId="0" borderId="0" xfId="0" applyFont="1" applyFill="1" applyBorder="1"/>
    <xf numFmtId="0" fontId="5" fillId="2" borderId="1" xfId="1" applyFont="1" applyFill="1" applyBorder="1" applyAlignment="1">
      <alignment horizontal="right" vertical="center"/>
    </xf>
    <xf numFmtId="0" fontId="5" fillId="2" borderId="1" xfId="1" applyFont="1" applyFill="1" applyBorder="1" applyAlignment="1">
      <alignment vertical="center"/>
    </xf>
    <xf numFmtId="0" fontId="4" fillId="0" borderId="3" xfId="1" applyFont="1" applyBorder="1" applyAlignment="1">
      <alignment horizontal="right" vertical="center"/>
    </xf>
    <xf numFmtId="0" fontId="4" fillId="0" borderId="0" xfId="1" applyFont="1" applyBorder="1" applyAlignment="1">
      <alignment vertical="center"/>
    </xf>
    <xf numFmtId="164" fontId="4" fillId="0" borderId="2" xfId="1" applyNumberFormat="1" applyFont="1" applyFill="1" applyBorder="1" applyAlignment="1">
      <alignment vertical="center"/>
    </xf>
    <xf numFmtId="41" fontId="4" fillId="0" borderId="2" xfId="2" applyNumberFormat="1" applyFont="1" applyFill="1" applyBorder="1" applyAlignment="1">
      <alignment vertical="center"/>
    </xf>
    <xf numFmtId="164" fontId="4" fillId="0" borderId="1" xfId="1" applyNumberFormat="1" applyFont="1" applyFill="1" applyBorder="1" applyAlignment="1">
      <alignment vertical="center"/>
    </xf>
    <xf numFmtId="41" fontId="4" fillId="0" borderId="1" xfId="2" applyNumberFormat="1" applyFont="1" applyFill="1" applyBorder="1" applyAlignment="1">
      <alignment vertical="center"/>
    </xf>
    <xf numFmtId="164" fontId="4" fillId="0" borderId="0" xfId="1" applyNumberFormat="1" applyFont="1" applyBorder="1" applyAlignment="1">
      <alignment vertical="center"/>
    </xf>
    <xf numFmtId="41" fontId="4" fillId="0" borderId="0" xfId="1" applyNumberFormat="1" applyFont="1" applyBorder="1" applyAlignment="1">
      <alignment vertical="center"/>
    </xf>
    <xf numFmtId="41" fontId="4" fillId="0" borderId="1" xfId="1" applyNumberFormat="1" applyFont="1" applyFill="1" applyBorder="1" applyAlignment="1">
      <alignment vertical="center"/>
    </xf>
    <xf numFmtId="41" fontId="4" fillId="0" borderId="0" xfId="1" applyNumberFormat="1" applyFont="1" applyFill="1" applyBorder="1" applyAlignment="1">
      <alignment vertical="center"/>
    </xf>
    <xf numFmtId="0" fontId="4" fillId="0" borderId="0" xfId="0" applyFont="1" applyAlignment="1">
      <alignment horizontal="right" vertical="center"/>
    </xf>
    <xf numFmtId="0" fontId="9" fillId="4" borderId="1" xfId="1" applyFont="1" applyFill="1" applyBorder="1" applyAlignment="1">
      <alignment horizontal="right" vertical="center"/>
    </xf>
    <xf numFmtId="164" fontId="9" fillId="4" borderId="1" xfId="1" applyNumberFormat="1" applyFont="1" applyFill="1" applyBorder="1" applyAlignment="1">
      <alignment vertical="center"/>
    </xf>
    <xf numFmtId="41" fontId="9" fillId="4" borderId="1" xfId="2" applyNumberFormat="1" applyFont="1" applyFill="1" applyBorder="1" applyAlignment="1">
      <alignment vertical="center"/>
    </xf>
    <xf numFmtId="0" fontId="9" fillId="4" borderId="0" xfId="0" applyFont="1" applyFill="1"/>
    <xf numFmtId="20" fontId="9" fillId="4" borderId="1" xfId="1" applyNumberFormat="1" applyFont="1" applyFill="1" applyBorder="1" applyAlignment="1">
      <alignment vertical="center"/>
    </xf>
    <xf numFmtId="20" fontId="4" fillId="0" borderId="1" xfId="1" applyNumberFormat="1" applyFont="1" applyBorder="1" applyAlignment="1">
      <alignment vertical="center"/>
    </xf>
    <xf numFmtId="20" fontId="4" fillId="0" borderId="2" xfId="1" applyNumberFormat="1" applyFont="1" applyBorder="1" applyAlignment="1">
      <alignment vertical="center"/>
    </xf>
    <xf numFmtId="20" fontId="4" fillId="0" borderId="1" xfId="1" applyNumberFormat="1" applyFont="1" applyFill="1" applyBorder="1" applyAlignment="1">
      <alignment vertical="center"/>
    </xf>
    <xf numFmtId="0" fontId="4" fillId="0" borderId="0" xfId="1" applyFont="1" applyFill="1" applyBorder="1" applyAlignment="1">
      <alignment vertical="center"/>
    </xf>
    <xf numFmtId="0" fontId="4" fillId="0" borderId="0" xfId="0" applyFont="1" applyBorder="1"/>
    <xf numFmtId="41" fontId="4" fillId="0" borderId="2" xfId="1" applyNumberFormat="1" applyFont="1" applyFill="1" applyBorder="1" applyAlignment="1">
      <alignment vertical="center"/>
    </xf>
    <xf numFmtId="0" fontId="4" fillId="0" borderId="2" xfId="1" applyFont="1" applyFill="1" applyBorder="1" applyAlignment="1">
      <alignment horizontal="center" vertical="center"/>
    </xf>
    <xf numFmtId="41" fontId="4" fillId="0" borderId="2" xfId="1" applyNumberFormat="1" applyFont="1" applyFill="1" applyBorder="1" applyAlignment="1">
      <alignment horizontal="center" vertical="center"/>
    </xf>
    <xf numFmtId="0" fontId="10" fillId="2" borderId="1" xfId="1" applyFont="1" applyFill="1" applyBorder="1" applyAlignment="1">
      <alignment vertical="center" wrapText="1"/>
    </xf>
    <xf numFmtId="0" fontId="4" fillId="0" borderId="1" xfId="0" applyFont="1" applyBorder="1" applyAlignment="1">
      <alignment horizontal="right" vertical="center"/>
    </xf>
    <xf numFmtId="0" fontId="4" fillId="0" borderId="1" xfId="0" applyFont="1" applyBorder="1" applyAlignment="1">
      <alignment vertical="center"/>
    </xf>
    <xf numFmtId="0" fontId="9" fillId="4" borderId="2" xfId="1" applyFont="1" applyFill="1" applyBorder="1" applyAlignment="1">
      <alignment horizontal="right" vertical="center"/>
    </xf>
    <xf numFmtId="164" fontId="9" fillId="4" borderId="2" xfId="1" applyNumberFormat="1" applyFont="1" applyFill="1" applyBorder="1" applyAlignment="1">
      <alignment vertical="center"/>
    </xf>
    <xf numFmtId="20" fontId="9" fillId="4" borderId="2" xfId="1" applyNumberFormat="1" applyFont="1" applyFill="1" applyBorder="1" applyAlignment="1">
      <alignment vertical="center"/>
    </xf>
    <xf numFmtId="41" fontId="9" fillId="4" borderId="2" xfId="2" applyNumberFormat="1" applyFont="1" applyFill="1" applyBorder="1" applyAlignment="1">
      <alignment vertical="center"/>
    </xf>
    <xf numFmtId="0" fontId="4" fillId="0" borderId="0" xfId="0" applyFont="1" applyBorder="1" applyAlignment="1">
      <alignment vertical="center"/>
    </xf>
    <xf numFmtId="0" fontId="9" fillId="4" borderId="5" xfId="1" applyFont="1" applyFill="1" applyBorder="1" applyAlignment="1">
      <alignment horizontal="right" vertical="center"/>
    </xf>
    <xf numFmtId="0" fontId="9" fillId="4" borderId="6" xfId="1" applyFont="1" applyFill="1" applyBorder="1" applyAlignment="1">
      <alignment vertical="center"/>
    </xf>
    <xf numFmtId="0" fontId="9" fillId="4" borderId="0" xfId="1" applyFont="1" applyFill="1" applyBorder="1" applyAlignment="1"/>
    <xf numFmtId="0" fontId="11" fillId="4" borderId="5" xfId="0" applyFont="1" applyFill="1" applyBorder="1" applyAlignment="1">
      <alignment vertical="center"/>
    </xf>
    <xf numFmtId="0" fontId="11" fillId="4" borderId="11" xfId="0" applyFont="1" applyFill="1" applyBorder="1" applyAlignment="1">
      <alignment vertical="center"/>
    </xf>
    <xf numFmtId="0" fontId="9" fillId="4" borderId="3" xfId="1" applyFont="1" applyFill="1" applyBorder="1" applyAlignment="1">
      <alignment horizontal="right" vertical="center"/>
    </xf>
    <xf numFmtId="164" fontId="9" fillId="4" borderId="0" xfId="1" applyNumberFormat="1" applyFont="1" applyFill="1" applyBorder="1" applyAlignment="1">
      <alignment vertical="center"/>
    </xf>
    <xf numFmtId="0" fontId="9" fillId="4" borderId="0" xfId="1" applyFont="1" applyFill="1" applyBorder="1" applyAlignment="1">
      <alignment vertical="center"/>
    </xf>
    <xf numFmtId="41" fontId="9" fillId="4" borderId="0" xfId="1" applyNumberFormat="1" applyFont="1" applyFill="1" applyBorder="1" applyAlignment="1">
      <alignment vertical="center"/>
    </xf>
    <xf numFmtId="41" fontId="9" fillId="4" borderId="1" xfId="1" applyNumberFormat="1" applyFont="1" applyFill="1" applyBorder="1" applyAlignment="1">
      <alignment vertical="center"/>
    </xf>
    <xf numFmtId="0" fontId="4" fillId="0" borderId="0" xfId="0" applyFont="1" applyFill="1" applyBorder="1" applyAlignment="1">
      <alignment vertical="center"/>
    </xf>
    <xf numFmtId="164" fontId="4" fillId="0" borderId="1" xfId="1" applyNumberFormat="1" applyFont="1" applyBorder="1" applyAlignment="1">
      <alignment horizontal="center" vertical="center"/>
    </xf>
    <xf numFmtId="164" fontId="4" fillId="0" borderId="0" xfId="1" applyNumberFormat="1" applyFont="1" applyBorder="1" applyAlignment="1">
      <alignment horizontal="center" vertical="center"/>
    </xf>
    <xf numFmtId="2" fontId="4" fillId="0" borderId="0" xfId="1" applyNumberFormat="1" applyFont="1" applyBorder="1" applyAlignment="1">
      <alignment horizontal="center" vertical="center"/>
    </xf>
    <xf numFmtId="165" fontId="4" fillId="0" borderId="1" xfId="1" applyNumberFormat="1" applyFont="1" applyBorder="1" applyAlignment="1">
      <alignment horizontal="center" vertical="center"/>
    </xf>
    <xf numFmtId="165" fontId="4" fillId="0" borderId="1" xfId="0" applyNumberFormat="1" applyFont="1" applyBorder="1" applyAlignment="1">
      <alignment horizontal="center" vertical="center"/>
    </xf>
    <xf numFmtId="0" fontId="4" fillId="0" borderId="1" xfId="0" applyFont="1" applyFill="1" applyBorder="1" applyAlignment="1">
      <alignment vertical="top" wrapText="1"/>
    </xf>
    <xf numFmtId="0" fontId="3" fillId="0" borderId="1" xfId="0" applyFont="1" applyFill="1" applyBorder="1" applyAlignment="1">
      <alignment horizontal="center" vertical="center"/>
    </xf>
    <xf numFmtId="41" fontId="4" fillId="0" borderId="1" xfId="1"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1" applyFont="1" applyFill="1" applyBorder="1" applyAlignment="1">
      <alignmen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4" fillId="0" borderId="10" xfId="0" applyFont="1" applyBorder="1" applyAlignment="1">
      <alignment vertical="center" wrapText="1"/>
    </xf>
    <xf numFmtId="0" fontId="4" fillId="0" borderId="1" xfId="0" applyFont="1" applyBorder="1" applyAlignment="1">
      <alignment vertical="center" wrapText="1"/>
    </xf>
    <xf numFmtId="0" fontId="4" fillId="0" borderId="10" xfId="0" applyFont="1" applyBorder="1" applyAlignment="1">
      <alignment vertical="center"/>
    </xf>
    <xf numFmtId="0" fontId="4" fillId="0" borderId="10" xfId="0" applyFont="1" applyFill="1" applyBorder="1" applyAlignment="1">
      <alignment vertical="center"/>
    </xf>
    <xf numFmtId="0" fontId="4" fillId="0" borderId="0" xfId="0" applyFont="1" applyAlignment="1">
      <alignment vertical="center" wrapText="1"/>
    </xf>
    <xf numFmtId="0" fontId="9" fillId="4" borderId="1" xfId="0" applyFont="1" applyFill="1" applyBorder="1" applyAlignment="1">
      <alignment vertical="center"/>
    </xf>
    <xf numFmtId="0" fontId="9" fillId="4" borderId="2" xfId="0" applyFont="1" applyFill="1" applyBorder="1" applyAlignment="1">
      <alignment vertical="center"/>
    </xf>
    <xf numFmtId="0" fontId="4" fillId="0" borderId="10" xfId="0" applyFont="1" applyFill="1" applyBorder="1" applyAlignment="1">
      <alignment vertical="center" wrapText="1"/>
    </xf>
    <xf numFmtId="0" fontId="9" fillId="4" borderId="0" xfId="0" applyFont="1" applyFill="1" applyBorder="1" applyAlignment="1">
      <alignment vertical="center"/>
    </xf>
    <xf numFmtId="0" fontId="4" fillId="0" borderId="3" xfId="0" applyFont="1" applyFill="1" applyBorder="1" applyAlignment="1">
      <alignment horizontal="right" vertical="center"/>
    </xf>
    <xf numFmtId="165" fontId="4" fillId="0" borderId="1" xfId="1" applyNumberFormat="1" applyFont="1" applyFill="1" applyBorder="1" applyAlignment="1">
      <alignment horizontal="center" vertical="center"/>
    </xf>
    <xf numFmtId="165" fontId="4" fillId="0" borderId="0" xfId="0"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wrapText="1"/>
    </xf>
    <xf numFmtId="0" fontId="13" fillId="0" borderId="0" xfId="0" applyFont="1" applyAlignment="1">
      <alignment vertical="center"/>
    </xf>
    <xf numFmtId="0" fontId="4" fillId="0" borderId="0" xfId="1" applyNumberFormat="1" applyFont="1" applyFill="1" applyBorder="1" applyAlignment="1">
      <alignment vertical="center"/>
    </xf>
    <xf numFmtId="0" fontId="4" fillId="0" borderId="0" xfId="0" applyNumberFormat="1" applyFont="1" applyFill="1" applyBorder="1" applyAlignment="1">
      <alignment vertical="center"/>
    </xf>
    <xf numFmtId="164" fontId="4" fillId="0" borderId="1"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20" fontId="4" fillId="0" borderId="0" xfId="1" applyNumberFormat="1" applyFont="1" applyFill="1" applyBorder="1" applyAlignment="1">
      <alignment vertical="center"/>
    </xf>
    <xf numFmtId="0" fontId="3" fillId="0" borderId="0" xfId="0" applyFont="1" applyFill="1" applyBorder="1" applyAlignment="1">
      <alignment vertical="center"/>
    </xf>
    <xf numFmtId="0" fontId="4" fillId="0" borderId="10"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0" xfId="0" applyFont="1" applyFill="1" applyBorder="1" applyAlignment="1">
      <alignment vertical="center" wrapText="1"/>
    </xf>
    <xf numFmtId="0" fontId="4" fillId="4" borderId="9" xfId="1" applyFont="1" applyFill="1" applyBorder="1" applyAlignment="1">
      <alignment vertical="center" wrapText="1"/>
    </xf>
    <xf numFmtId="0" fontId="3" fillId="4" borderId="9" xfId="0" applyFont="1" applyFill="1" applyBorder="1" applyAlignment="1">
      <alignment vertical="center"/>
    </xf>
    <xf numFmtId="0" fontId="3" fillId="4" borderId="12" xfId="0" applyFont="1" applyFill="1" applyBorder="1" applyAlignment="1">
      <alignment vertical="center"/>
    </xf>
    <xf numFmtId="0" fontId="4" fillId="4" borderId="10" xfId="0" applyFont="1" applyFill="1" applyBorder="1" applyAlignment="1">
      <alignment vertical="center"/>
    </xf>
    <xf numFmtId="0" fontId="14" fillId="0" borderId="0" xfId="0" applyFont="1" applyAlignment="1">
      <alignment horizontal="left"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9" xfId="1" applyFont="1" applyBorder="1" applyAlignment="1">
      <alignment horizontal="center" vertical="center" wrapText="1"/>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4" xfId="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66FF33"/>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abSelected="1" topLeftCell="A20" zoomScaleNormal="100" workbookViewId="0">
      <selection activeCell="H31" sqref="H31"/>
    </sheetView>
  </sheetViews>
  <sheetFormatPr defaultRowHeight="12" x14ac:dyDescent="0.2"/>
  <cols>
    <col min="1" max="1" width="3.625" style="23" customWidth="1"/>
    <col min="2" max="2" width="9.5" style="8" customWidth="1"/>
    <col min="3" max="3" width="5.875" style="8" customWidth="1"/>
    <col min="4" max="4" width="6.375" style="8" customWidth="1"/>
    <col min="5" max="5" width="7.875" style="8" customWidth="1"/>
    <col min="6" max="6" width="41" style="8" customWidth="1"/>
    <col min="7" max="7" width="11" style="75" customWidth="1"/>
    <col min="8" max="8" width="25.875" style="1" customWidth="1"/>
    <col min="9" max="16384" width="9" style="1"/>
  </cols>
  <sheetData>
    <row r="1" spans="1:7" ht="37.5" customHeight="1" x14ac:dyDescent="0.2">
      <c r="A1" s="103" t="s">
        <v>82</v>
      </c>
      <c r="B1" s="104"/>
      <c r="C1" s="104"/>
      <c r="D1" s="104"/>
      <c r="E1" s="104"/>
      <c r="F1" s="104"/>
      <c r="G1" s="105"/>
    </row>
    <row r="2" spans="1:7" ht="16.5" customHeight="1" x14ac:dyDescent="0.2">
      <c r="A2" s="11"/>
      <c r="B2" s="12"/>
      <c r="C2" s="12"/>
      <c r="D2" s="12"/>
      <c r="E2" s="12"/>
      <c r="F2" s="106"/>
      <c r="G2" s="107"/>
    </row>
    <row r="3" spans="1:7" x14ac:dyDescent="0.2">
      <c r="A3" s="108" t="s">
        <v>0</v>
      </c>
      <c r="B3" s="108" t="s">
        <v>1</v>
      </c>
      <c r="C3" s="110" t="s">
        <v>2</v>
      </c>
      <c r="D3" s="111"/>
      <c r="E3" s="112" t="s">
        <v>4</v>
      </c>
      <c r="F3" s="108" t="s">
        <v>3</v>
      </c>
      <c r="G3" s="112" t="s">
        <v>5</v>
      </c>
    </row>
    <row r="4" spans="1:7" ht="33" customHeight="1" x14ac:dyDescent="0.2">
      <c r="A4" s="109"/>
      <c r="B4" s="109"/>
      <c r="C4" s="37" t="s">
        <v>9</v>
      </c>
      <c r="D4" s="37" t="s">
        <v>10</v>
      </c>
      <c r="E4" s="113"/>
      <c r="F4" s="109"/>
      <c r="G4" s="113"/>
    </row>
    <row r="5" spans="1:7" hidden="1" x14ac:dyDescent="0.2">
      <c r="A5" s="13"/>
      <c r="B5" s="14"/>
      <c r="C5" s="14"/>
      <c r="D5" s="14"/>
      <c r="E5" s="14"/>
      <c r="F5" s="44"/>
      <c r="G5" s="71"/>
    </row>
    <row r="6" spans="1:7" s="27" customFormat="1" ht="20.25" hidden="1" customHeight="1" x14ac:dyDescent="0.2">
      <c r="A6" s="24"/>
      <c r="B6" s="25">
        <v>41409</v>
      </c>
      <c r="C6" s="28">
        <v>0.77083333333333337</v>
      </c>
      <c r="D6" s="28">
        <v>0.80208333333333337</v>
      </c>
      <c r="E6" s="26">
        <v>45</v>
      </c>
      <c r="F6" s="76" t="s">
        <v>6</v>
      </c>
      <c r="G6" s="94" t="s">
        <v>8</v>
      </c>
    </row>
    <row r="7" spans="1:7" s="27" customFormat="1" ht="20.25" hidden="1" customHeight="1" x14ac:dyDescent="0.2">
      <c r="A7" s="24"/>
      <c r="B7" s="25">
        <v>41409</v>
      </c>
      <c r="C7" s="28">
        <v>0.80555555555555547</v>
      </c>
      <c r="D7" s="28">
        <v>0.83680555555555547</v>
      </c>
      <c r="E7" s="26">
        <v>45</v>
      </c>
      <c r="F7" s="76" t="s">
        <v>7</v>
      </c>
      <c r="G7" s="94" t="s">
        <v>8</v>
      </c>
    </row>
    <row r="8" spans="1:7" s="27" customFormat="1" ht="38.25" hidden="1" customHeight="1" x14ac:dyDescent="0.2">
      <c r="A8" s="24"/>
      <c r="B8" s="25">
        <v>41409</v>
      </c>
      <c r="C8" s="28">
        <v>0.84027777777777779</v>
      </c>
      <c r="D8" s="28">
        <v>0.87152777777777779</v>
      </c>
      <c r="E8" s="26">
        <v>45</v>
      </c>
      <c r="F8" s="76"/>
      <c r="G8" s="95"/>
    </row>
    <row r="9" spans="1:7" s="27" customFormat="1" ht="36.75" hidden="1" customHeight="1" x14ac:dyDescent="0.2">
      <c r="A9" s="40"/>
      <c r="B9" s="41">
        <v>41409</v>
      </c>
      <c r="C9" s="42">
        <v>0.875</v>
      </c>
      <c r="D9" s="42">
        <v>0.90625</v>
      </c>
      <c r="E9" s="43">
        <v>45</v>
      </c>
      <c r="F9" s="77"/>
      <c r="G9" s="95"/>
    </row>
    <row r="10" spans="1:7" s="47" customFormat="1" ht="14.25" hidden="1" customHeight="1" x14ac:dyDescent="0.2">
      <c r="A10" s="45"/>
      <c r="B10" s="46"/>
      <c r="C10" s="46"/>
      <c r="D10" s="46"/>
      <c r="E10" s="46"/>
      <c r="F10" s="46"/>
      <c r="G10" s="96"/>
    </row>
    <row r="11" spans="1:7" s="27" customFormat="1" ht="27.75" hidden="1" customHeight="1" x14ac:dyDescent="0.2">
      <c r="A11" s="24">
        <v>1</v>
      </c>
      <c r="B11" s="25" t="s">
        <v>66</v>
      </c>
      <c r="C11" s="28">
        <v>0.77083333333333337</v>
      </c>
      <c r="D11" s="28">
        <f>D6</f>
        <v>0.80208333333333337</v>
      </c>
      <c r="E11" s="26">
        <v>45</v>
      </c>
      <c r="F11" s="48" t="s">
        <v>11</v>
      </c>
      <c r="G11" s="97"/>
    </row>
    <row r="12" spans="1:7" s="27" customFormat="1" ht="27.75" hidden="1" customHeight="1" x14ac:dyDescent="0.2">
      <c r="A12" s="24">
        <f>A11</f>
        <v>1</v>
      </c>
      <c r="B12" s="25" t="str">
        <f>B11</f>
        <v>19/02/2014</v>
      </c>
      <c r="C12" s="28">
        <f>C7</f>
        <v>0.80555555555555547</v>
      </c>
      <c r="D12" s="28">
        <f>D7</f>
        <v>0.83680555555555547</v>
      </c>
      <c r="E12" s="26">
        <v>45</v>
      </c>
      <c r="F12" s="49"/>
      <c r="G12" s="98"/>
    </row>
    <row r="13" spans="1:7" s="2" customFormat="1" ht="51" hidden="1" customHeight="1" x14ac:dyDescent="0.2">
      <c r="A13" s="5">
        <v>1</v>
      </c>
      <c r="B13" s="15" t="str">
        <f>B12</f>
        <v>19/02/2014</v>
      </c>
      <c r="C13" s="30">
        <v>0.84027777777777779</v>
      </c>
      <c r="D13" s="30">
        <f>D8</f>
        <v>0.87152777777777779</v>
      </c>
      <c r="E13" s="16">
        <v>45</v>
      </c>
      <c r="F13" s="55"/>
      <c r="G13" s="78"/>
    </row>
    <row r="14" spans="1:7" s="10" customFormat="1" ht="30" hidden="1" customHeight="1" x14ac:dyDescent="0.2">
      <c r="A14" s="3">
        <v>1</v>
      </c>
      <c r="B14" s="17" t="str">
        <f>B13</f>
        <v>19/02/2014</v>
      </c>
      <c r="C14" s="29">
        <v>0.875</v>
      </c>
      <c r="D14" s="29">
        <f>D9</f>
        <v>0.90625</v>
      </c>
      <c r="E14" s="18">
        <f>E13</f>
        <v>45</v>
      </c>
      <c r="F14" s="55"/>
      <c r="G14" s="78"/>
    </row>
    <row r="15" spans="1:7" s="27" customFormat="1" ht="15.75" hidden="1" customHeight="1" x14ac:dyDescent="0.2">
      <c r="A15" s="50"/>
      <c r="B15" s="51"/>
      <c r="C15" s="52"/>
      <c r="D15" s="52"/>
      <c r="E15" s="53"/>
      <c r="F15" s="79"/>
      <c r="G15" s="95"/>
    </row>
    <row r="16" spans="1:7" s="27" customFormat="1" ht="22.5" hidden="1" customHeight="1" x14ac:dyDescent="0.2">
      <c r="A16" s="24">
        <f>A12+1</f>
        <v>2</v>
      </c>
      <c r="B16" s="25" t="s">
        <v>67</v>
      </c>
      <c r="C16" s="28">
        <f t="shared" ref="C16:D16" si="0">C11</f>
        <v>0.77083333333333337</v>
      </c>
      <c r="D16" s="28">
        <f t="shared" si="0"/>
        <v>0.80208333333333337</v>
      </c>
      <c r="E16" s="54">
        <f>E12</f>
        <v>45</v>
      </c>
      <c r="F16" s="79"/>
      <c r="G16" s="99"/>
    </row>
    <row r="17" spans="1:7" s="27" customFormat="1" ht="22.5" hidden="1" customHeight="1" x14ac:dyDescent="0.2">
      <c r="A17" s="24">
        <f>A16</f>
        <v>2</v>
      </c>
      <c r="B17" s="25" t="str">
        <f>B16</f>
        <v>21/02/2014</v>
      </c>
      <c r="C17" s="28">
        <f t="shared" ref="C17:D17" si="1">C12</f>
        <v>0.80555555555555547</v>
      </c>
      <c r="D17" s="28">
        <f t="shared" si="1"/>
        <v>0.83680555555555547</v>
      </c>
      <c r="E17" s="54">
        <f>E16</f>
        <v>45</v>
      </c>
      <c r="F17" s="79"/>
      <c r="G17" s="99"/>
    </row>
    <row r="18" spans="1:7" s="27" customFormat="1" ht="22.5" hidden="1" customHeight="1" x14ac:dyDescent="0.2">
      <c r="A18" s="24">
        <f t="shared" ref="A18:B19" si="2">A17</f>
        <v>2</v>
      </c>
      <c r="B18" s="25" t="str">
        <f t="shared" si="2"/>
        <v>21/02/2014</v>
      </c>
      <c r="C18" s="28">
        <f t="shared" ref="C18:D18" si="3">C13</f>
        <v>0.84027777777777779</v>
      </c>
      <c r="D18" s="28">
        <f t="shared" si="3"/>
        <v>0.87152777777777779</v>
      </c>
      <c r="E18" s="54">
        <f>E16</f>
        <v>45</v>
      </c>
      <c r="F18" s="79"/>
      <c r="G18" s="99"/>
    </row>
    <row r="19" spans="1:7" s="27" customFormat="1" ht="21" hidden="1" customHeight="1" x14ac:dyDescent="0.2">
      <c r="A19" s="24">
        <f t="shared" si="2"/>
        <v>2</v>
      </c>
      <c r="B19" s="25" t="str">
        <f t="shared" si="2"/>
        <v>21/02/2014</v>
      </c>
      <c r="C19" s="28">
        <f t="shared" ref="C19:D19" si="4">C14</f>
        <v>0.875</v>
      </c>
      <c r="D19" s="28">
        <f t="shared" si="4"/>
        <v>0.90625</v>
      </c>
      <c r="E19" s="54">
        <f>E17</f>
        <v>45</v>
      </c>
      <c r="F19" s="79"/>
      <c r="G19" s="99"/>
    </row>
    <row r="20" spans="1:7" ht="15.75" customHeight="1" x14ac:dyDescent="0.2">
      <c r="A20" s="13"/>
      <c r="B20" s="19"/>
      <c r="C20" s="14"/>
      <c r="D20" s="14"/>
      <c r="E20" s="20"/>
      <c r="F20" s="44"/>
      <c r="G20" s="71"/>
    </row>
    <row r="21" spans="1:7" ht="24.75" customHeight="1" x14ac:dyDescent="0.2">
      <c r="A21" s="6">
        <v>1</v>
      </c>
      <c r="B21" s="56">
        <v>42072</v>
      </c>
      <c r="C21" s="31">
        <f t="shared" ref="C21:D21" si="5">C16</f>
        <v>0.77083333333333337</v>
      </c>
      <c r="D21" s="31">
        <f t="shared" si="5"/>
        <v>0.80208333333333337</v>
      </c>
      <c r="E21" s="21">
        <f>E17</f>
        <v>45</v>
      </c>
      <c r="F21" s="101" t="s">
        <v>11</v>
      </c>
      <c r="G21" s="102"/>
    </row>
    <row r="22" spans="1:7" ht="19.5" customHeight="1" x14ac:dyDescent="0.2">
      <c r="A22" s="6">
        <v>1</v>
      </c>
      <c r="B22" s="56">
        <f>B21</f>
        <v>42072</v>
      </c>
      <c r="C22" s="31">
        <f t="shared" ref="C22:D22" si="6">C17</f>
        <v>0.80555555555555547</v>
      </c>
      <c r="D22" s="31">
        <f t="shared" si="6"/>
        <v>0.83680555555555547</v>
      </c>
      <c r="E22" s="21">
        <f>E21</f>
        <v>45</v>
      </c>
      <c r="F22" s="63" t="s">
        <v>32</v>
      </c>
      <c r="G22" s="72" t="s">
        <v>14</v>
      </c>
    </row>
    <row r="23" spans="1:7" ht="19.5" customHeight="1" x14ac:dyDescent="0.2">
      <c r="A23" s="6">
        <v>1</v>
      </c>
      <c r="B23" s="56">
        <f>B21</f>
        <v>42072</v>
      </c>
      <c r="C23" s="31">
        <f t="shared" ref="C23:D23" si="7">C18</f>
        <v>0.84027777777777779</v>
      </c>
      <c r="D23" s="31">
        <f t="shared" si="7"/>
        <v>0.87152777777777779</v>
      </c>
      <c r="E23" s="21">
        <v>45</v>
      </c>
      <c r="F23" s="63" t="s">
        <v>32</v>
      </c>
      <c r="G23" s="72" t="s">
        <v>14</v>
      </c>
    </row>
    <row r="24" spans="1:7" ht="19.5" customHeight="1" x14ac:dyDescent="0.2">
      <c r="A24" s="6">
        <v>1</v>
      </c>
      <c r="B24" s="56">
        <f>B21</f>
        <v>42072</v>
      </c>
      <c r="C24" s="31">
        <f t="shared" ref="C24:D24" si="8">C19</f>
        <v>0.875</v>
      </c>
      <c r="D24" s="31">
        <f t="shared" si="8"/>
        <v>0.90625</v>
      </c>
      <c r="E24" s="21">
        <f>E21</f>
        <v>45</v>
      </c>
      <c r="F24" s="63" t="s">
        <v>32</v>
      </c>
      <c r="G24" s="72" t="s">
        <v>14</v>
      </c>
    </row>
    <row r="25" spans="1:7" ht="15.75" customHeight="1" x14ac:dyDescent="0.2">
      <c r="A25" s="13"/>
      <c r="B25" s="57"/>
      <c r="C25" s="33"/>
      <c r="D25" s="33"/>
      <c r="E25" s="33"/>
      <c r="F25" s="55"/>
      <c r="G25" s="73"/>
    </row>
    <row r="26" spans="1:7" ht="20.25" customHeight="1" x14ac:dyDescent="0.2">
      <c r="A26" s="6">
        <f>A22+1</f>
        <v>2</v>
      </c>
      <c r="B26" s="56">
        <f>B21+2</f>
        <v>42074</v>
      </c>
      <c r="C26" s="29">
        <f>C128</f>
        <v>0.77083333333333337</v>
      </c>
      <c r="D26" s="29">
        <f>D128</f>
        <v>0.80208333333333337</v>
      </c>
      <c r="E26" s="7">
        <v>45</v>
      </c>
      <c r="F26" s="63" t="s">
        <v>32</v>
      </c>
      <c r="G26" s="72" t="s">
        <v>14</v>
      </c>
    </row>
    <row r="27" spans="1:7" ht="20.25" customHeight="1" x14ac:dyDescent="0.2">
      <c r="A27" s="6">
        <f t="shared" ref="A27:A29" si="9">A26</f>
        <v>2</v>
      </c>
      <c r="B27" s="56">
        <f>B26</f>
        <v>42074</v>
      </c>
      <c r="C27" s="29">
        <f>C122</f>
        <v>0.80555555555555547</v>
      </c>
      <c r="D27" s="29">
        <f>D129</f>
        <v>0.83680555555555547</v>
      </c>
      <c r="E27" s="7">
        <f t="shared" ref="E27:E29" si="10">E26</f>
        <v>45</v>
      </c>
      <c r="F27" s="63" t="s">
        <v>32</v>
      </c>
      <c r="G27" s="72" t="s">
        <v>14</v>
      </c>
    </row>
    <row r="28" spans="1:7" ht="20.25" customHeight="1" x14ac:dyDescent="0.2">
      <c r="A28" s="6">
        <f t="shared" si="9"/>
        <v>2</v>
      </c>
      <c r="B28" s="56">
        <f>B27</f>
        <v>42074</v>
      </c>
      <c r="C28" s="29">
        <f>C123</f>
        <v>0.84027777777777779</v>
      </c>
      <c r="D28" s="29">
        <f>D123</f>
        <v>0.87152777777777779</v>
      </c>
      <c r="E28" s="7">
        <f t="shared" si="10"/>
        <v>45</v>
      </c>
      <c r="F28" s="63" t="s">
        <v>32</v>
      </c>
      <c r="G28" s="72" t="s">
        <v>14</v>
      </c>
    </row>
    <row r="29" spans="1:7" s="2" customFormat="1" ht="20.25" customHeight="1" x14ac:dyDescent="0.2">
      <c r="A29" s="6">
        <f t="shared" si="9"/>
        <v>2</v>
      </c>
      <c r="B29" s="56">
        <f>B28</f>
        <v>42074</v>
      </c>
      <c r="C29" s="29">
        <f t="shared" ref="C29:D29" si="11">C24</f>
        <v>0.875</v>
      </c>
      <c r="D29" s="29">
        <f t="shared" si="11"/>
        <v>0.90625</v>
      </c>
      <c r="E29" s="7">
        <f t="shared" si="10"/>
        <v>45</v>
      </c>
      <c r="F29" s="63" t="s">
        <v>32</v>
      </c>
      <c r="G29" s="72" t="s">
        <v>14</v>
      </c>
    </row>
    <row r="30" spans="1:7" ht="15.75" customHeight="1" x14ac:dyDescent="0.2">
      <c r="A30" s="13"/>
      <c r="B30" s="57"/>
      <c r="C30" s="33"/>
      <c r="D30" s="33"/>
      <c r="E30" s="33"/>
      <c r="F30" s="55"/>
      <c r="G30" s="73"/>
    </row>
    <row r="31" spans="1:7" ht="39.75" customHeight="1" x14ac:dyDescent="0.2">
      <c r="A31" s="6">
        <f>A27+1</f>
        <v>3</v>
      </c>
      <c r="B31" s="56">
        <f>B26+2</f>
        <v>42076</v>
      </c>
      <c r="C31" s="29">
        <f>C133</f>
        <v>0.77083333333333337</v>
      </c>
      <c r="D31" s="29">
        <f>D133</f>
        <v>0.80208333333333337</v>
      </c>
      <c r="E31" s="7">
        <v>45</v>
      </c>
      <c r="F31" s="64" t="s">
        <v>24</v>
      </c>
      <c r="G31" s="69" t="s">
        <v>13</v>
      </c>
    </row>
    <row r="32" spans="1:7" ht="23.25" customHeight="1" x14ac:dyDescent="0.2">
      <c r="A32" s="6">
        <f>A31</f>
        <v>3</v>
      </c>
      <c r="B32" s="56">
        <f t="shared" ref="B32:B34" si="12">B27+2</f>
        <v>42076</v>
      </c>
      <c r="C32" s="29">
        <f>C134</f>
        <v>0.80555555555555547</v>
      </c>
      <c r="D32" s="29">
        <f>D134</f>
        <v>0.83680555555555547</v>
      </c>
      <c r="E32" s="7">
        <f>E138</f>
        <v>45</v>
      </c>
      <c r="F32" s="64" t="s">
        <v>25</v>
      </c>
      <c r="G32" s="69" t="s">
        <v>13</v>
      </c>
    </row>
    <row r="33" spans="1:7" ht="26.25" customHeight="1" x14ac:dyDescent="0.2">
      <c r="A33" s="6">
        <f t="shared" ref="A33:A34" si="13">A32</f>
        <v>3</v>
      </c>
      <c r="B33" s="56">
        <f t="shared" si="12"/>
        <v>42076</v>
      </c>
      <c r="C33" s="29">
        <f>C130</f>
        <v>0.84027777777777779</v>
      </c>
      <c r="D33" s="29">
        <f>D135</f>
        <v>0.87152777777777779</v>
      </c>
      <c r="E33" s="7">
        <f t="shared" ref="E33:E34" si="14">E32</f>
        <v>45</v>
      </c>
      <c r="F33" s="64" t="s">
        <v>26</v>
      </c>
      <c r="G33" s="69" t="s">
        <v>13</v>
      </c>
    </row>
    <row r="34" spans="1:7" ht="30.75" customHeight="1" x14ac:dyDescent="0.2">
      <c r="A34" s="6">
        <f t="shared" si="13"/>
        <v>3</v>
      </c>
      <c r="B34" s="56">
        <f t="shared" si="12"/>
        <v>42076</v>
      </c>
      <c r="C34" s="29">
        <f>C131</f>
        <v>0.875</v>
      </c>
      <c r="D34" s="29">
        <f>D131</f>
        <v>0.90625</v>
      </c>
      <c r="E34" s="7">
        <f t="shared" si="14"/>
        <v>45</v>
      </c>
      <c r="F34" s="64" t="s">
        <v>27</v>
      </c>
      <c r="G34" s="69" t="s">
        <v>13</v>
      </c>
    </row>
    <row r="35" spans="1:7" ht="15" customHeight="1" x14ac:dyDescent="0.2">
      <c r="A35" s="13"/>
      <c r="B35" s="58"/>
      <c r="C35" s="14"/>
      <c r="D35" s="14"/>
      <c r="E35" s="20"/>
      <c r="F35" s="55"/>
      <c r="G35" s="71"/>
    </row>
    <row r="36" spans="1:7" ht="30" customHeight="1" x14ac:dyDescent="0.2">
      <c r="A36" s="6">
        <v>4</v>
      </c>
      <c r="B36" s="56">
        <f>B31+3</f>
        <v>42079</v>
      </c>
      <c r="C36" s="29">
        <f>C138</f>
        <v>0.77083333333333337</v>
      </c>
      <c r="D36" s="29">
        <f>D138</f>
        <v>0.80208333333333337</v>
      </c>
      <c r="E36" s="7">
        <f>E34</f>
        <v>45</v>
      </c>
      <c r="F36" s="64" t="s">
        <v>28</v>
      </c>
      <c r="G36" s="69" t="s">
        <v>13</v>
      </c>
    </row>
    <row r="37" spans="1:7" ht="31.5" customHeight="1" x14ac:dyDescent="0.2">
      <c r="A37" s="6">
        <v>4</v>
      </c>
      <c r="B37" s="59">
        <f>B36</f>
        <v>42079</v>
      </c>
      <c r="C37" s="29">
        <f t="shared" ref="C37:D39" si="15">C32</f>
        <v>0.80555555555555547</v>
      </c>
      <c r="D37" s="29">
        <f t="shared" si="15"/>
        <v>0.83680555555555547</v>
      </c>
      <c r="E37" s="7">
        <f>E36</f>
        <v>45</v>
      </c>
      <c r="F37" s="64" t="s">
        <v>28</v>
      </c>
      <c r="G37" s="69" t="s">
        <v>13</v>
      </c>
    </row>
    <row r="38" spans="1:7" ht="31.5" customHeight="1" x14ac:dyDescent="0.2">
      <c r="A38" s="6">
        <v>4</v>
      </c>
      <c r="B38" s="59">
        <f t="shared" ref="B38:B39" si="16">B37</f>
        <v>42079</v>
      </c>
      <c r="C38" s="29">
        <f t="shared" si="15"/>
        <v>0.84027777777777779</v>
      </c>
      <c r="D38" s="29">
        <f t="shared" si="15"/>
        <v>0.87152777777777779</v>
      </c>
      <c r="E38" s="7">
        <f t="shared" ref="E38:E39" si="17">E37</f>
        <v>45</v>
      </c>
      <c r="F38" s="64" t="s">
        <v>28</v>
      </c>
      <c r="G38" s="69" t="s">
        <v>13</v>
      </c>
    </row>
    <row r="39" spans="1:7" ht="39.75" customHeight="1" x14ac:dyDescent="0.2">
      <c r="A39" s="6">
        <f t="shared" ref="A39" si="18">A38</f>
        <v>4</v>
      </c>
      <c r="B39" s="59">
        <f t="shared" si="16"/>
        <v>42079</v>
      </c>
      <c r="C39" s="29">
        <f t="shared" si="15"/>
        <v>0.875</v>
      </c>
      <c r="D39" s="29">
        <f t="shared" si="15"/>
        <v>0.90625</v>
      </c>
      <c r="E39" s="7">
        <f t="shared" si="17"/>
        <v>45</v>
      </c>
      <c r="F39" s="64" t="s">
        <v>29</v>
      </c>
      <c r="G39" s="69" t="s">
        <v>13</v>
      </c>
    </row>
    <row r="40" spans="1:7" ht="15" customHeight="1" x14ac:dyDescent="0.2">
      <c r="A40" s="13"/>
      <c r="B40" s="59"/>
      <c r="C40" s="14"/>
      <c r="D40" s="14"/>
      <c r="E40" s="20"/>
      <c r="F40" s="55"/>
      <c r="G40" s="73"/>
    </row>
    <row r="41" spans="1:7" ht="21" customHeight="1" x14ac:dyDescent="0.2">
      <c r="A41" s="6">
        <v>5</v>
      </c>
      <c r="B41" s="56">
        <f>B36+2</f>
        <v>42081</v>
      </c>
      <c r="C41" s="29">
        <f t="shared" ref="C41:D44" si="19">C36</f>
        <v>0.77083333333333337</v>
      </c>
      <c r="D41" s="29">
        <f t="shared" si="19"/>
        <v>0.80208333333333337</v>
      </c>
      <c r="E41" s="7">
        <f>E39</f>
        <v>45</v>
      </c>
      <c r="F41" s="64" t="s">
        <v>30</v>
      </c>
      <c r="G41" s="69" t="s">
        <v>13</v>
      </c>
    </row>
    <row r="42" spans="1:7" ht="20.25" customHeight="1" x14ac:dyDescent="0.2">
      <c r="A42" s="6">
        <v>5</v>
      </c>
      <c r="B42" s="56">
        <f t="shared" ref="B42:B44" si="20">B37+2</f>
        <v>42081</v>
      </c>
      <c r="C42" s="29">
        <f t="shared" si="19"/>
        <v>0.80555555555555547</v>
      </c>
      <c r="D42" s="29">
        <f t="shared" si="19"/>
        <v>0.83680555555555547</v>
      </c>
      <c r="E42" s="7">
        <f>E41</f>
        <v>45</v>
      </c>
      <c r="F42" s="64" t="s">
        <v>30</v>
      </c>
      <c r="G42" s="69" t="s">
        <v>13</v>
      </c>
    </row>
    <row r="43" spans="1:7" s="2" customFormat="1" ht="27.75" customHeight="1" x14ac:dyDescent="0.2">
      <c r="A43" s="6">
        <f t="shared" ref="A43:A44" si="21">A42</f>
        <v>5</v>
      </c>
      <c r="B43" s="56">
        <f t="shared" si="20"/>
        <v>42081</v>
      </c>
      <c r="C43" s="29">
        <f t="shared" si="19"/>
        <v>0.84027777777777779</v>
      </c>
      <c r="D43" s="29">
        <f t="shared" si="19"/>
        <v>0.87152777777777779</v>
      </c>
      <c r="E43" s="7">
        <f t="shared" ref="E43" si="22">E42</f>
        <v>45</v>
      </c>
      <c r="F43" s="64" t="s">
        <v>31</v>
      </c>
      <c r="G43" s="69" t="s">
        <v>13</v>
      </c>
    </row>
    <row r="44" spans="1:7" s="2" customFormat="1" ht="27.75" customHeight="1" x14ac:dyDescent="0.2">
      <c r="A44" s="6">
        <f t="shared" si="21"/>
        <v>5</v>
      </c>
      <c r="B44" s="56">
        <f t="shared" si="20"/>
        <v>42081</v>
      </c>
      <c r="C44" s="31">
        <f t="shared" si="19"/>
        <v>0.875</v>
      </c>
      <c r="D44" s="31">
        <f t="shared" si="19"/>
        <v>0.90625</v>
      </c>
      <c r="E44" s="21">
        <f>E39</f>
        <v>45</v>
      </c>
      <c r="F44" s="64" t="s">
        <v>31</v>
      </c>
      <c r="G44" s="69" t="s">
        <v>13</v>
      </c>
    </row>
    <row r="45" spans="1:7" ht="18" customHeight="1" x14ac:dyDescent="0.2">
      <c r="A45" s="13"/>
      <c r="B45" s="59"/>
      <c r="C45" s="14"/>
      <c r="D45" s="14"/>
      <c r="E45" s="20"/>
      <c r="F45" s="55"/>
      <c r="G45" s="71"/>
    </row>
    <row r="46" spans="1:7" s="2" customFormat="1" ht="43.5" customHeight="1" x14ac:dyDescent="0.2">
      <c r="A46" s="3">
        <v>6</v>
      </c>
      <c r="B46" s="89">
        <f>B41+1</f>
        <v>42082</v>
      </c>
      <c r="C46" s="29">
        <f t="shared" ref="C46:D46" si="23">C41</f>
        <v>0.77083333333333337</v>
      </c>
      <c r="D46" s="29">
        <f t="shared" si="23"/>
        <v>0.80208333333333337</v>
      </c>
      <c r="E46" s="21">
        <f>E42</f>
        <v>45</v>
      </c>
      <c r="F46" s="64" t="s">
        <v>33</v>
      </c>
      <c r="G46" s="69" t="s">
        <v>15</v>
      </c>
    </row>
    <row r="47" spans="1:7" s="2" customFormat="1" ht="43.5" customHeight="1" x14ac:dyDescent="0.2">
      <c r="A47" s="3">
        <v>6</v>
      </c>
      <c r="B47" s="89">
        <f t="shared" ref="B47:B49" si="24">B42+1</f>
        <v>42082</v>
      </c>
      <c r="C47" s="29">
        <f t="shared" ref="C47:D47" si="25">C42</f>
        <v>0.80555555555555547</v>
      </c>
      <c r="D47" s="29">
        <f t="shared" si="25"/>
        <v>0.83680555555555547</v>
      </c>
      <c r="E47" s="21">
        <f>E46</f>
        <v>45</v>
      </c>
      <c r="F47" s="64" t="s">
        <v>33</v>
      </c>
      <c r="G47" s="69" t="s">
        <v>15</v>
      </c>
    </row>
    <row r="48" spans="1:7" s="2" customFormat="1" ht="30" customHeight="1" x14ac:dyDescent="0.2">
      <c r="A48" s="3">
        <f t="shared" ref="A48:A49" si="26">A47</f>
        <v>6</v>
      </c>
      <c r="B48" s="89">
        <f t="shared" si="24"/>
        <v>42082</v>
      </c>
      <c r="C48" s="29">
        <f t="shared" ref="C48:D48" si="27">C43</f>
        <v>0.84027777777777779</v>
      </c>
      <c r="D48" s="29">
        <f t="shared" si="27"/>
        <v>0.87152777777777779</v>
      </c>
      <c r="E48" s="21">
        <f>E47</f>
        <v>45</v>
      </c>
      <c r="F48" s="64" t="s">
        <v>34</v>
      </c>
      <c r="G48" s="69" t="s">
        <v>15</v>
      </c>
    </row>
    <row r="49" spans="1:7" s="2" customFormat="1" ht="60.75" customHeight="1" x14ac:dyDescent="0.2">
      <c r="A49" s="3">
        <f t="shared" si="26"/>
        <v>6</v>
      </c>
      <c r="B49" s="89">
        <f t="shared" si="24"/>
        <v>42082</v>
      </c>
      <c r="C49" s="31">
        <f t="shared" ref="C49:D49" si="28">C44</f>
        <v>0.875</v>
      </c>
      <c r="D49" s="31">
        <f t="shared" si="28"/>
        <v>0.90625</v>
      </c>
      <c r="E49" s="21">
        <f>E46</f>
        <v>45</v>
      </c>
      <c r="F49" s="64" t="s">
        <v>36</v>
      </c>
      <c r="G49" s="69" t="s">
        <v>15</v>
      </c>
    </row>
    <row r="50" spans="1:7" s="2" customFormat="1" ht="15.75" customHeight="1" x14ac:dyDescent="0.2">
      <c r="A50" s="9"/>
      <c r="B50" s="90"/>
      <c r="C50" s="32"/>
      <c r="D50" s="32"/>
      <c r="E50" s="22"/>
      <c r="F50" s="55"/>
      <c r="G50" s="74"/>
    </row>
    <row r="51" spans="1:7" s="2" customFormat="1" ht="41.25" customHeight="1" x14ac:dyDescent="0.2">
      <c r="A51" s="3">
        <v>7</v>
      </c>
      <c r="B51" s="89">
        <f>B46+2</f>
        <v>42084</v>
      </c>
      <c r="C51" s="31">
        <v>0.41666666666666669</v>
      </c>
      <c r="D51" s="31">
        <v>0.44791666666666669</v>
      </c>
      <c r="E51" s="21">
        <f>E47</f>
        <v>45</v>
      </c>
      <c r="F51" s="65" t="s">
        <v>37</v>
      </c>
      <c r="G51" s="69" t="s">
        <v>15</v>
      </c>
    </row>
    <row r="52" spans="1:7" s="2" customFormat="1" ht="29.25" customHeight="1" x14ac:dyDescent="0.2">
      <c r="A52" s="3">
        <v>7</v>
      </c>
      <c r="B52" s="89">
        <f t="shared" ref="B52:B54" si="29">B47+2</f>
        <v>42084</v>
      </c>
      <c r="C52" s="31">
        <v>0.4513888888888889</v>
      </c>
      <c r="D52" s="31">
        <v>0.4826388888888889</v>
      </c>
      <c r="E52" s="21">
        <f>E51</f>
        <v>45</v>
      </c>
      <c r="F52" s="65" t="s">
        <v>38</v>
      </c>
      <c r="G52" s="69" t="s">
        <v>15</v>
      </c>
    </row>
    <row r="53" spans="1:7" s="2" customFormat="1" ht="17.25" customHeight="1" x14ac:dyDescent="0.2">
      <c r="A53" s="3">
        <v>7</v>
      </c>
      <c r="B53" s="89">
        <f t="shared" si="29"/>
        <v>42084</v>
      </c>
      <c r="C53" s="31">
        <v>0.4861111111111111</v>
      </c>
      <c r="D53" s="31">
        <v>0.51736111111111105</v>
      </c>
      <c r="E53" s="21">
        <f>E51</f>
        <v>45</v>
      </c>
      <c r="F53" s="64" t="s">
        <v>39</v>
      </c>
      <c r="G53" s="69" t="s">
        <v>15</v>
      </c>
    </row>
    <row r="54" spans="1:7" s="2" customFormat="1" ht="43.5" customHeight="1" x14ac:dyDescent="0.2">
      <c r="A54" s="3">
        <f>A53</f>
        <v>7</v>
      </c>
      <c r="B54" s="89">
        <f t="shared" si="29"/>
        <v>42084</v>
      </c>
      <c r="C54" s="31">
        <v>0.52083333333333337</v>
      </c>
      <c r="D54" s="31">
        <v>0.55208333333333337</v>
      </c>
      <c r="E54" s="21">
        <f>E52</f>
        <v>45</v>
      </c>
      <c r="F54" s="65" t="s">
        <v>72</v>
      </c>
      <c r="G54" s="69" t="s">
        <v>15</v>
      </c>
    </row>
    <row r="55" spans="1:7" s="2" customFormat="1" ht="16.5" customHeight="1" x14ac:dyDescent="0.2">
      <c r="A55" s="9"/>
      <c r="B55" s="90"/>
      <c r="C55" s="32"/>
      <c r="D55" s="32"/>
      <c r="E55" s="22"/>
      <c r="F55" s="55"/>
      <c r="G55" s="74"/>
    </row>
    <row r="56" spans="1:7" s="2" customFormat="1" ht="51" customHeight="1" x14ac:dyDescent="0.2">
      <c r="A56" s="3">
        <v>8</v>
      </c>
      <c r="B56" s="81">
        <f>B51+3</f>
        <v>42087</v>
      </c>
      <c r="C56" s="29">
        <f t="shared" ref="C56:D59" si="30">C46</f>
        <v>0.77083333333333337</v>
      </c>
      <c r="D56" s="29">
        <f t="shared" si="30"/>
        <v>0.80208333333333337</v>
      </c>
      <c r="E56" s="21">
        <f>E52</f>
        <v>45</v>
      </c>
      <c r="F56" s="66" t="s">
        <v>73</v>
      </c>
      <c r="G56" s="69" t="s">
        <v>15</v>
      </c>
    </row>
    <row r="57" spans="1:7" s="2" customFormat="1" ht="60.75" customHeight="1" x14ac:dyDescent="0.2">
      <c r="A57" s="3">
        <v>8</v>
      </c>
      <c r="B57" s="81">
        <f>B56</f>
        <v>42087</v>
      </c>
      <c r="C57" s="29">
        <f t="shared" si="30"/>
        <v>0.80555555555555547</v>
      </c>
      <c r="D57" s="29">
        <f t="shared" si="30"/>
        <v>0.83680555555555547</v>
      </c>
      <c r="E57" s="21">
        <f>E56</f>
        <v>45</v>
      </c>
      <c r="F57" s="64" t="s">
        <v>40</v>
      </c>
      <c r="G57" s="69" t="s">
        <v>15</v>
      </c>
    </row>
    <row r="58" spans="1:7" s="2" customFormat="1" ht="53.25" customHeight="1" x14ac:dyDescent="0.2">
      <c r="A58" s="3">
        <v>8</v>
      </c>
      <c r="B58" s="81">
        <f>B57</f>
        <v>42087</v>
      </c>
      <c r="C58" s="29">
        <f t="shared" si="30"/>
        <v>0.84027777777777779</v>
      </c>
      <c r="D58" s="29">
        <f t="shared" si="30"/>
        <v>0.87152777777777779</v>
      </c>
      <c r="E58" s="21">
        <v>45</v>
      </c>
      <c r="F58" s="64" t="s">
        <v>74</v>
      </c>
      <c r="G58" s="69" t="s">
        <v>15</v>
      </c>
    </row>
    <row r="59" spans="1:7" s="2" customFormat="1" ht="39.75" customHeight="1" x14ac:dyDescent="0.2">
      <c r="A59" s="3">
        <v>8</v>
      </c>
      <c r="B59" s="81">
        <f>B58</f>
        <v>42087</v>
      </c>
      <c r="C59" s="31">
        <f t="shared" si="30"/>
        <v>0.875</v>
      </c>
      <c r="D59" s="31">
        <f t="shared" si="30"/>
        <v>0.90625</v>
      </c>
      <c r="E59" s="21">
        <f>E56</f>
        <v>45</v>
      </c>
      <c r="F59" s="64" t="s">
        <v>41</v>
      </c>
      <c r="G59" s="69" t="s">
        <v>15</v>
      </c>
    </row>
    <row r="60" spans="1:7" s="2" customFormat="1" ht="15" customHeight="1" x14ac:dyDescent="0.2">
      <c r="A60" s="9"/>
      <c r="B60" s="81"/>
      <c r="C60" s="32"/>
      <c r="D60" s="32"/>
      <c r="E60" s="22"/>
      <c r="F60" s="55"/>
      <c r="G60" s="74"/>
    </row>
    <row r="61" spans="1:7" s="2" customFormat="1" ht="29.25" customHeight="1" x14ac:dyDescent="0.2">
      <c r="A61" s="5">
        <v>9</v>
      </c>
      <c r="B61" s="81">
        <f>B56+2</f>
        <v>42089</v>
      </c>
      <c r="C61" s="29">
        <f t="shared" ref="C61:D64" si="31">C56</f>
        <v>0.77083333333333337</v>
      </c>
      <c r="D61" s="29">
        <f t="shared" si="31"/>
        <v>0.80208333333333337</v>
      </c>
      <c r="E61" s="36">
        <f>E57</f>
        <v>45</v>
      </c>
      <c r="F61" s="66" t="s">
        <v>42</v>
      </c>
      <c r="G61" s="69" t="s">
        <v>15</v>
      </c>
    </row>
    <row r="62" spans="1:7" s="2" customFormat="1" ht="29.25" customHeight="1" x14ac:dyDescent="0.2">
      <c r="A62" s="3">
        <v>9</v>
      </c>
      <c r="B62" s="81">
        <f>B61</f>
        <v>42089</v>
      </c>
      <c r="C62" s="29">
        <f t="shared" si="31"/>
        <v>0.80555555555555547</v>
      </c>
      <c r="D62" s="29">
        <f t="shared" si="31"/>
        <v>0.83680555555555547</v>
      </c>
      <c r="E62" s="21">
        <f>E61</f>
        <v>45</v>
      </c>
      <c r="F62" s="66" t="s">
        <v>43</v>
      </c>
      <c r="G62" s="69" t="s">
        <v>15</v>
      </c>
    </row>
    <row r="63" spans="1:7" s="2" customFormat="1" ht="29.25" customHeight="1" x14ac:dyDescent="0.2">
      <c r="A63" s="3">
        <v>9</v>
      </c>
      <c r="B63" s="81">
        <f t="shared" ref="B63:B64" si="32">B62</f>
        <v>42089</v>
      </c>
      <c r="C63" s="29">
        <f t="shared" si="31"/>
        <v>0.84027777777777779</v>
      </c>
      <c r="D63" s="29">
        <f t="shared" si="31"/>
        <v>0.87152777777777779</v>
      </c>
      <c r="E63" s="21">
        <f t="shared" ref="E63" si="33">E62</f>
        <v>45</v>
      </c>
      <c r="F63" s="66" t="s">
        <v>44</v>
      </c>
      <c r="G63" s="69" t="s">
        <v>15</v>
      </c>
    </row>
    <row r="64" spans="1:7" s="2" customFormat="1" ht="55.5" customHeight="1" x14ac:dyDescent="0.2">
      <c r="A64" s="3">
        <f>A63</f>
        <v>9</v>
      </c>
      <c r="B64" s="81">
        <f t="shared" si="32"/>
        <v>42089</v>
      </c>
      <c r="C64" s="31">
        <f t="shared" si="31"/>
        <v>0.875</v>
      </c>
      <c r="D64" s="31">
        <f t="shared" si="31"/>
        <v>0.90625</v>
      </c>
      <c r="E64" s="21">
        <v>45</v>
      </c>
      <c r="F64" s="66" t="s">
        <v>45</v>
      </c>
      <c r="G64" s="69" t="s">
        <v>15</v>
      </c>
    </row>
    <row r="65" spans="1:7" s="2" customFormat="1" ht="15" customHeight="1" x14ac:dyDescent="0.2">
      <c r="A65" s="9"/>
      <c r="B65" s="81"/>
      <c r="C65" s="32"/>
      <c r="D65" s="32"/>
      <c r="E65" s="22"/>
      <c r="F65" s="55"/>
      <c r="G65" s="74"/>
    </row>
    <row r="66" spans="1:7" s="2" customFormat="1" ht="27.75" customHeight="1" x14ac:dyDescent="0.2">
      <c r="A66" s="3">
        <f>A64+1</f>
        <v>10</v>
      </c>
      <c r="B66" s="81">
        <f>B61+2</f>
        <v>42091</v>
      </c>
      <c r="C66" s="31">
        <v>0.41666666666666669</v>
      </c>
      <c r="D66" s="31">
        <v>0.44791666666666669</v>
      </c>
      <c r="E66" s="21">
        <f>E62</f>
        <v>45</v>
      </c>
      <c r="F66" s="66" t="s">
        <v>69</v>
      </c>
      <c r="G66" s="69" t="s">
        <v>15</v>
      </c>
    </row>
    <row r="67" spans="1:7" s="2" customFormat="1" ht="40.5" customHeight="1" x14ac:dyDescent="0.2">
      <c r="A67" s="3">
        <f t="shared" ref="A67:B69" si="34">A66</f>
        <v>10</v>
      </c>
      <c r="B67" s="81">
        <f t="shared" si="34"/>
        <v>42091</v>
      </c>
      <c r="C67" s="31">
        <v>0.4513888888888889</v>
      </c>
      <c r="D67" s="31">
        <v>0.4826388888888889</v>
      </c>
      <c r="E67" s="21">
        <f>E66</f>
        <v>45</v>
      </c>
      <c r="F67" s="66" t="s">
        <v>70</v>
      </c>
      <c r="G67" s="69" t="s">
        <v>15</v>
      </c>
    </row>
    <row r="68" spans="1:7" s="2" customFormat="1" ht="16.5" customHeight="1" x14ac:dyDescent="0.2">
      <c r="A68" s="3">
        <f t="shared" si="34"/>
        <v>10</v>
      </c>
      <c r="B68" s="81">
        <f t="shared" si="34"/>
        <v>42091</v>
      </c>
      <c r="C68" s="31">
        <v>0.4861111111111111</v>
      </c>
      <c r="D68" s="31">
        <v>0.51736111111111105</v>
      </c>
      <c r="E68" s="21">
        <f t="shared" ref="E68" si="35">E67</f>
        <v>45</v>
      </c>
      <c r="F68" s="66" t="s">
        <v>46</v>
      </c>
      <c r="G68" s="69" t="s">
        <v>15</v>
      </c>
    </row>
    <row r="69" spans="1:7" s="2" customFormat="1" ht="42" customHeight="1" x14ac:dyDescent="0.2">
      <c r="A69" s="3">
        <f t="shared" si="34"/>
        <v>10</v>
      </c>
      <c r="B69" s="81">
        <f t="shared" si="34"/>
        <v>42091</v>
      </c>
      <c r="C69" s="31">
        <v>0.52083333333333337</v>
      </c>
      <c r="D69" s="31">
        <v>0.55208333333333337</v>
      </c>
      <c r="E69" s="21">
        <v>45</v>
      </c>
      <c r="F69" s="65" t="s">
        <v>75</v>
      </c>
      <c r="G69" s="69" t="s">
        <v>15</v>
      </c>
    </row>
    <row r="70" spans="1:7" s="2" customFormat="1" ht="13.5" customHeight="1" x14ac:dyDescent="0.2">
      <c r="A70" s="9"/>
      <c r="B70" s="81"/>
      <c r="C70" s="32"/>
      <c r="D70" s="32"/>
      <c r="E70" s="22"/>
      <c r="F70" s="55"/>
      <c r="G70" s="74"/>
    </row>
    <row r="71" spans="1:7" s="2" customFormat="1" ht="27.75" customHeight="1" x14ac:dyDescent="0.2">
      <c r="A71" s="3">
        <f>A69+1</f>
        <v>11</v>
      </c>
      <c r="B71" s="81">
        <f>B66+3</f>
        <v>42094</v>
      </c>
      <c r="C71" s="29">
        <f t="shared" ref="C71:D74" si="36">C61</f>
        <v>0.77083333333333337</v>
      </c>
      <c r="D71" s="29">
        <f t="shared" si="36"/>
        <v>0.80208333333333337</v>
      </c>
      <c r="E71" s="21">
        <f>E67</f>
        <v>45</v>
      </c>
      <c r="F71" s="67" t="s">
        <v>47</v>
      </c>
      <c r="G71" s="69" t="s">
        <v>15</v>
      </c>
    </row>
    <row r="72" spans="1:7" s="2" customFormat="1" ht="38.25" customHeight="1" x14ac:dyDescent="0.2">
      <c r="A72" s="3">
        <f>A71</f>
        <v>11</v>
      </c>
      <c r="B72" s="81">
        <f>B71</f>
        <v>42094</v>
      </c>
      <c r="C72" s="29">
        <f t="shared" si="36"/>
        <v>0.80555555555555547</v>
      </c>
      <c r="D72" s="29">
        <f t="shared" si="36"/>
        <v>0.83680555555555547</v>
      </c>
      <c r="E72" s="4">
        <f>E71</f>
        <v>45</v>
      </c>
      <c r="F72" s="66" t="s">
        <v>48</v>
      </c>
      <c r="G72" s="69" t="s">
        <v>15</v>
      </c>
    </row>
    <row r="73" spans="1:7" s="2" customFormat="1" ht="27" customHeight="1" x14ac:dyDescent="0.2">
      <c r="A73" s="3">
        <v>11</v>
      </c>
      <c r="B73" s="81">
        <f>B72</f>
        <v>42094</v>
      </c>
      <c r="C73" s="29">
        <f t="shared" si="36"/>
        <v>0.84027777777777779</v>
      </c>
      <c r="D73" s="29">
        <f t="shared" si="36"/>
        <v>0.87152777777777779</v>
      </c>
      <c r="E73" s="4">
        <v>45</v>
      </c>
      <c r="F73" s="63" t="s">
        <v>76</v>
      </c>
      <c r="G73" s="69" t="s">
        <v>15</v>
      </c>
    </row>
    <row r="74" spans="1:7" s="2" customFormat="1" ht="19.5" customHeight="1" x14ac:dyDescent="0.2">
      <c r="A74" s="3">
        <v>11</v>
      </c>
      <c r="B74" s="81">
        <f>B72</f>
        <v>42094</v>
      </c>
      <c r="C74" s="31">
        <f t="shared" si="36"/>
        <v>0.875</v>
      </c>
      <c r="D74" s="31">
        <f t="shared" si="36"/>
        <v>0.90625</v>
      </c>
      <c r="E74" s="4">
        <f>E69</f>
        <v>45</v>
      </c>
      <c r="F74" s="64" t="s">
        <v>49</v>
      </c>
      <c r="G74" s="69" t="s">
        <v>15</v>
      </c>
    </row>
    <row r="75" spans="1:7" s="2" customFormat="1" ht="15" customHeight="1" x14ac:dyDescent="0.2">
      <c r="A75" s="9"/>
      <c r="B75" s="81"/>
      <c r="C75" s="32"/>
      <c r="D75" s="32"/>
      <c r="E75" s="22"/>
      <c r="F75" s="55"/>
      <c r="G75" s="74"/>
    </row>
    <row r="76" spans="1:7" s="2" customFormat="1" ht="44.25" customHeight="1" x14ac:dyDescent="0.2">
      <c r="A76" s="3">
        <v>12</v>
      </c>
      <c r="B76" s="81">
        <f>B71+1</f>
        <v>42095</v>
      </c>
      <c r="C76" s="31">
        <f>C36</f>
        <v>0.77083333333333337</v>
      </c>
      <c r="D76" s="31">
        <f>D36</f>
        <v>0.80208333333333337</v>
      </c>
      <c r="E76" s="21">
        <f>E72</f>
        <v>45</v>
      </c>
      <c r="F76" s="64" t="s">
        <v>50</v>
      </c>
      <c r="G76" s="69" t="s">
        <v>15</v>
      </c>
    </row>
    <row r="77" spans="1:7" s="2" customFormat="1" ht="56.25" customHeight="1" x14ac:dyDescent="0.2">
      <c r="A77" s="5">
        <v>12</v>
      </c>
      <c r="B77" s="81">
        <f>B76</f>
        <v>42095</v>
      </c>
      <c r="C77" s="31">
        <f t="shared" ref="C77:D79" si="37">C42</f>
        <v>0.80555555555555547</v>
      </c>
      <c r="D77" s="31">
        <f t="shared" si="37"/>
        <v>0.83680555555555547</v>
      </c>
      <c r="E77" s="36">
        <f>E76</f>
        <v>45</v>
      </c>
      <c r="F77" s="64" t="s">
        <v>77</v>
      </c>
      <c r="G77" s="69" t="s">
        <v>15</v>
      </c>
    </row>
    <row r="78" spans="1:7" s="2" customFormat="1" ht="30.75" customHeight="1" x14ac:dyDescent="0.2">
      <c r="A78" s="3">
        <f>A77</f>
        <v>12</v>
      </c>
      <c r="B78" s="81">
        <f>B77</f>
        <v>42095</v>
      </c>
      <c r="C78" s="31">
        <f t="shared" si="37"/>
        <v>0.84027777777777779</v>
      </c>
      <c r="D78" s="31">
        <f t="shared" si="37"/>
        <v>0.87152777777777779</v>
      </c>
      <c r="E78" s="21">
        <f>E77</f>
        <v>45</v>
      </c>
      <c r="F78" s="64" t="s">
        <v>51</v>
      </c>
      <c r="G78" s="69" t="s">
        <v>15</v>
      </c>
    </row>
    <row r="79" spans="1:7" s="2" customFormat="1" ht="57.75" customHeight="1" x14ac:dyDescent="0.2">
      <c r="A79" s="3">
        <f t="shared" ref="A79:B79" si="38">A78</f>
        <v>12</v>
      </c>
      <c r="B79" s="81">
        <f t="shared" si="38"/>
        <v>42095</v>
      </c>
      <c r="C79" s="29">
        <f t="shared" si="37"/>
        <v>0.875</v>
      </c>
      <c r="D79" s="29">
        <f t="shared" si="37"/>
        <v>0.90625</v>
      </c>
      <c r="E79" s="21">
        <v>45</v>
      </c>
      <c r="F79" s="64" t="s">
        <v>52</v>
      </c>
      <c r="G79" s="69" t="s">
        <v>15</v>
      </c>
    </row>
    <row r="80" spans="1:7" s="2" customFormat="1" ht="15.75" customHeight="1" x14ac:dyDescent="0.2">
      <c r="A80" s="9"/>
      <c r="B80" s="59"/>
      <c r="C80" s="32"/>
      <c r="D80" s="32"/>
      <c r="E80" s="22"/>
      <c r="F80" s="55"/>
      <c r="G80" s="74"/>
    </row>
    <row r="81" spans="1:7" s="2" customFormat="1" ht="54" customHeight="1" x14ac:dyDescent="0.2">
      <c r="A81" s="3">
        <f>A76+1</f>
        <v>13</v>
      </c>
      <c r="B81" s="59">
        <f>B76+2</f>
        <v>42097</v>
      </c>
      <c r="C81" s="29">
        <f>C41</f>
        <v>0.77083333333333337</v>
      </c>
      <c r="D81" s="29">
        <f>D41</f>
        <v>0.80208333333333337</v>
      </c>
      <c r="E81" s="21">
        <f>E77</f>
        <v>45</v>
      </c>
      <c r="F81" s="63" t="s">
        <v>53</v>
      </c>
      <c r="G81" s="72" t="s">
        <v>15</v>
      </c>
    </row>
    <row r="82" spans="1:7" s="2" customFormat="1" ht="54" customHeight="1" x14ac:dyDescent="0.2">
      <c r="A82" s="35">
        <f>A81</f>
        <v>13</v>
      </c>
      <c r="B82" s="59">
        <f>B81</f>
        <v>42097</v>
      </c>
      <c r="C82" s="29">
        <f>C77</f>
        <v>0.80555555555555547</v>
      </c>
      <c r="D82" s="29">
        <f>D77</f>
        <v>0.83680555555555547</v>
      </c>
      <c r="E82" s="34">
        <f>E81</f>
        <v>45</v>
      </c>
      <c r="F82" s="66" t="s">
        <v>54</v>
      </c>
      <c r="G82" s="72" t="s">
        <v>15</v>
      </c>
    </row>
    <row r="83" spans="1:7" s="2" customFormat="1" ht="54" customHeight="1" x14ac:dyDescent="0.2">
      <c r="A83" s="3">
        <f>A82</f>
        <v>13</v>
      </c>
      <c r="B83" s="59">
        <f>B82</f>
        <v>42097</v>
      </c>
      <c r="C83" s="29">
        <f>C78</f>
        <v>0.84027777777777779</v>
      </c>
      <c r="D83" s="29">
        <f>D38</f>
        <v>0.87152777777777779</v>
      </c>
      <c r="E83" s="7">
        <f>E82</f>
        <v>45</v>
      </c>
      <c r="F83" s="63" t="s">
        <v>71</v>
      </c>
      <c r="G83" s="72" t="s">
        <v>15</v>
      </c>
    </row>
    <row r="84" spans="1:7" s="2" customFormat="1" ht="64.5" customHeight="1" x14ac:dyDescent="0.2">
      <c r="A84" s="3">
        <f>A83</f>
        <v>13</v>
      </c>
      <c r="B84" s="59">
        <f t="shared" ref="B84" si="39">B83</f>
        <v>42097</v>
      </c>
      <c r="C84" s="29">
        <f>C79</f>
        <v>0.875</v>
      </c>
      <c r="D84" s="29">
        <f>D79</f>
        <v>0.90625</v>
      </c>
      <c r="E84" s="7">
        <v>45</v>
      </c>
      <c r="F84" s="63" t="s">
        <v>78</v>
      </c>
      <c r="G84" s="72" t="s">
        <v>15</v>
      </c>
    </row>
    <row r="85" spans="1:7" s="2" customFormat="1" ht="15.75" customHeight="1" x14ac:dyDescent="0.2">
      <c r="A85" s="9"/>
      <c r="B85" s="59"/>
      <c r="C85" s="87"/>
      <c r="D85" s="87"/>
      <c r="E85" s="22"/>
      <c r="F85" s="55"/>
      <c r="G85" s="74"/>
    </row>
    <row r="86" spans="1:7" s="2" customFormat="1" ht="47.25" customHeight="1" x14ac:dyDescent="0.2">
      <c r="A86" s="5">
        <f>A81+1</f>
        <v>14</v>
      </c>
      <c r="B86" s="59">
        <f>B81+3</f>
        <v>42100</v>
      </c>
      <c r="C86" s="29">
        <f>C76</f>
        <v>0.77083333333333337</v>
      </c>
      <c r="D86" s="29">
        <f>D81</f>
        <v>0.80208333333333337</v>
      </c>
      <c r="E86" s="36">
        <f>E82</f>
        <v>45</v>
      </c>
      <c r="F86" s="66" t="s">
        <v>55</v>
      </c>
      <c r="G86" s="72" t="s">
        <v>15</v>
      </c>
    </row>
    <row r="87" spans="1:7" s="2" customFormat="1" ht="80.25" customHeight="1" x14ac:dyDescent="0.2">
      <c r="A87" s="3">
        <f>A86</f>
        <v>14</v>
      </c>
      <c r="B87" s="59">
        <f>B86</f>
        <v>42100</v>
      </c>
      <c r="C87" s="29">
        <f>C82</f>
        <v>0.80555555555555547</v>
      </c>
      <c r="D87" s="29">
        <f>D82</f>
        <v>0.83680555555555547</v>
      </c>
      <c r="E87" s="21">
        <f>E86</f>
        <v>45</v>
      </c>
      <c r="F87" s="66" t="s">
        <v>56</v>
      </c>
      <c r="G87" s="72" t="s">
        <v>15</v>
      </c>
    </row>
    <row r="88" spans="1:7" s="2" customFormat="1" ht="87.75" customHeight="1" x14ac:dyDescent="0.2">
      <c r="A88" s="3">
        <v>14</v>
      </c>
      <c r="B88" s="59">
        <f>B87</f>
        <v>42100</v>
      </c>
      <c r="C88" s="29">
        <f>C83</f>
        <v>0.84027777777777779</v>
      </c>
      <c r="D88" s="29">
        <f>D83</f>
        <v>0.87152777777777779</v>
      </c>
      <c r="E88" s="21">
        <v>45</v>
      </c>
      <c r="F88" s="68" t="s">
        <v>57</v>
      </c>
      <c r="G88" s="72" t="s">
        <v>15</v>
      </c>
    </row>
    <row r="89" spans="1:7" s="2" customFormat="1" ht="86.25" customHeight="1" x14ac:dyDescent="0.2">
      <c r="A89" s="3">
        <v>14</v>
      </c>
      <c r="B89" s="59">
        <f>B88</f>
        <v>42100</v>
      </c>
      <c r="C89" s="29">
        <f>C84</f>
        <v>0.875</v>
      </c>
      <c r="D89" s="29">
        <f>D84</f>
        <v>0.90625</v>
      </c>
      <c r="E89" s="21">
        <f>E84</f>
        <v>45</v>
      </c>
      <c r="F89" s="61" t="s">
        <v>58</v>
      </c>
      <c r="G89" s="72" t="s">
        <v>15</v>
      </c>
    </row>
    <row r="90" spans="1:7" s="2" customFormat="1" ht="15.75" customHeight="1" x14ac:dyDescent="0.2">
      <c r="A90" s="9"/>
      <c r="B90" s="59"/>
      <c r="C90" s="87"/>
      <c r="D90" s="87"/>
      <c r="E90" s="22"/>
      <c r="F90" s="55"/>
      <c r="G90" s="74"/>
    </row>
    <row r="91" spans="1:7" s="2" customFormat="1" ht="26.25" customHeight="1" x14ac:dyDescent="0.2">
      <c r="A91" s="3">
        <f>A86+1</f>
        <v>15</v>
      </c>
      <c r="B91" s="59">
        <f>B87+2</f>
        <v>42102</v>
      </c>
      <c r="C91" s="29">
        <f>C81</f>
        <v>0.77083333333333337</v>
      </c>
      <c r="D91" s="29">
        <f>D86</f>
        <v>0.80208333333333337</v>
      </c>
      <c r="E91" s="21">
        <f>E87</f>
        <v>45</v>
      </c>
      <c r="F91" s="63" t="s">
        <v>59</v>
      </c>
      <c r="G91" s="69" t="s">
        <v>16</v>
      </c>
    </row>
    <row r="92" spans="1:7" s="2" customFormat="1" ht="26.25" customHeight="1" x14ac:dyDescent="0.2">
      <c r="A92" s="3">
        <f>A91</f>
        <v>15</v>
      </c>
      <c r="B92" s="59">
        <f>B91</f>
        <v>42102</v>
      </c>
      <c r="C92" s="29">
        <f>C87</f>
        <v>0.80555555555555547</v>
      </c>
      <c r="D92" s="29">
        <f>D87</f>
        <v>0.83680555555555547</v>
      </c>
      <c r="E92" s="21">
        <f>E91</f>
        <v>45</v>
      </c>
      <c r="F92" s="63" t="s">
        <v>59</v>
      </c>
      <c r="G92" s="69" t="s">
        <v>16</v>
      </c>
    </row>
    <row r="93" spans="1:7" s="2" customFormat="1" ht="26.25" customHeight="1" x14ac:dyDescent="0.2">
      <c r="A93" s="3">
        <f>A92</f>
        <v>15</v>
      </c>
      <c r="B93" s="59">
        <f t="shared" ref="B93:B94" si="40">B92</f>
        <v>42102</v>
      </c>
      <c r="C93" s="29">
        <f>C88</f>
        <v>0.84027777777777779</v>
      </c>
      <c r="D93" s="29">
        <f>D88</f>
        <v>0.87152777777777779</v>
      </c>
      <c r="E93" s="7">
        <f t="shared" ref="E93" si="41">E92</f>
        <v>45</v>
      </c>
      <c r="F93" s="63" t="s">
        <v>60</v>
      </c>
      <c r="G93" s="69" t="s">
        <v>16</v>
      </c>
    </row>
    <row r="94" spans="1:7" s="2" customFormat="1" ht="43.5" customHeight="1" x14ac:dyDescent="0.2">
      <c r="A94" s="3">
        <f>A91</f>
        <v>15</v>
      </c>
      <c r="B94" s="59">
        <f t="shared" si="40"/>
        <v>42102</v>
      </c>
      <c r="C94" s="29">
        <f>C89</f>
        <v>0.875</v>
      </c>
      <c r="D94" s="29">
        <f>D89</f>
        <v>0.90625</v>
      </c>
      <c r="E94" s="7">
        <v>45</v>
      </c>
      <c r="F94" s="63" t="s">
        <v>61</v>
      </c>
      <c r="G94" s="69" t="s">
        <v>16</v>
      </c>
    </row>
    <row r="95" spans="1:7" s="2" customFormat="1" ht="15.75" customHeight="1" x14ac:dyDescent="0.2">
      <c r="A95" s="9"/>
      <c r="B95" s="59"/>
      <c r="C95" s="87"/>
      <c r="D95" s="87"/>
      <c r="E95" s="22"/>
      <c r="F95" s="55"/>
      <c r="G95" s="74"/>
    </row>
    <row r="96" spans="1:7" s="2" customFormat="1" ht="41.25" customHeight="1" x14ac:dyDescent="0.2">
      <c r="A96" s="3">
        <f>A91+1</f>
        <v>16</v>
      </c>
      <c r="B96" s="59">
        <f>B91+7</f>
        <v>42109</v>
      </c>
      <c r="C96" s="29">
        <f>C86</f>
        <v>0.77083333333333337</v>
      </c>
      <c r="D96" s="29">
        <f>D91</f>
        <v>0.80208333333333337</v>
      </c>
      <c r="E96" s="36">
        <f>E92</f>
        <v>45</v>
      </c>
      <c r="F96" s="63" t="s">
        <v>62</v>
      </c>
      <c r="G96" s="69" t="s">
        <v>16</v>
      </c>
    </row>
    <row r="97" spans="1:7" s="2" customFormat="1" ht="72" customHeight="1" x14ac:dyDescent="0.2">
      <c r="A97" s="3">
        <f>A96</f>
        <v>16</v>
      </c>
      <c r="B97" s="59">
        <f>B96</f>
        <v>42109</v>
      </c>
      <c r="C97" s="29">
        <f>C92</f>
        <v>0.80555555555555547</v>
      </c>
      <c r="D97" s="29">
        <f>D92</f>
        <v>0.83680555555555547</v>
      </c>
      <c r="E97" s="21">
        <f>E96</f>
        <v>45</v>
      </c>
      <c r="F97" s="63" t="s">
        <v>63</v>
      </c>
      <c r="G97" s="69" t="s">
        <v>16</v>
      </c>
    </row>
    <row r="98" spans="1:7" s="2" customFormat="1" ht="41.25" customHeight="1" x14ac:dyDescent="0.2">
      <c r="A98" s="3">
        <f>A96</f>
        <v>16</v>
      </c>
      <c r="B98" s="59">
        <f t="shared" ref="B98:B99" si="42">B97</f>
        <v>42109</v>
      </c>
      <c r="C98" s="29">
        <f>C93</f>
        <v>0.84027777777777779</v>
      </c>
      <c r="D98" s="29">
        <f>D93</f>
        <v>0.87152777777777779</v>
      </c>
      <c r="E98" s="7">
        <f t="shared" ref="E98" si="43">E97</f>
        <v>45</v>
      </c>
      <c r="F98" s="63" t="s">
        <v>64</v>
      </c>
      <c r="G98" s="69" t="s">
        <v>16</v>
      </c>
    </row>
    <row r="99" spans="1:7" s="2" customFormat="1" ht="41.25" customHeight="1" x14ac:dyDescent="0.2">
      <c r="A99" s="3">
        <f>A96</f>
        <v>16</v>
      </c>
      <c r="B99" s="59">
        <f t="shared" si="42"/>
        <v>42109</v>
      </c>
      <c r="C99" s="29">
        <f>C94</f>
        <v>0.875</v>
      </c>
      <c r="D99" s="29">
        <f>D94</f>
        <v>0.90625</v>
      </c>
      <c r="E99" s="7">
        <v>45</v>
      </c>
      <c r="F99" s="63" t="s">
        <v>65</v>
      </c>
      <c r="G99" s="69" t="s">
        <v>16</v>
      </c>
    </row>
    <row r="100" spans="1:7" s="2" customFormat="1" ht="15.75" customHeight="1" x14ac:dyDescent="0.2">
      <c r="A100" s="9"/>
      <c r="B100" s="59"/>
      <c r="C100" s="87"/>
      <c r="D100" s="87"/>
      <c r="E100" s="22"/>
      <c r="F100" s="55"/>
      <c r="G100" s="74"/>
    </row>
    <row r="101" spans="1:7" s="2" customFormat="1" ht="42.75" customHeight="1" x14ac:dyDescent="0.2">
      <c r="A101" s="3">
        <f>A99+1</f>
        <v>17</v>
      </c>
      <c r="B101" s="59">
        <f>B97+2</f>
        <v>42111</v>
      </c>
      <c r="C101" s="29">
        <f>C91</f>
        <v>0.77083333333333337</v>
      </c>
      <c r="D101" s="29">
        <f>D96</f>
        <v>0.80208333333333337</v>
      </c>
      <c r="E101" s="21">
        <f>E97</f>
        <v>45</v>
      </c>
      <c r="F101" s="63" t="s">
        <v>65</v>
      </c>
      <c r="G101" s="69" t="s">
        <v>16</v>
      </c>
    </row>
    <row r="102" spans="1:7" s="2" customFormat="1" ht="42.75" customHeight="1" x14ac:dyDescent="0.2">
      <c r="A102" s="3">
        <f>A101</f>
        <v>17</v>
      </c>
      <c r="B102" s="59">
        <f>B101</f>
        <v>42111</v>
      </c>
      <c r="C102" s="29">
        <f>C97</f>
        <v>0.80555555555555547</v>
      </c>
      <c r="D102" s="29">
        <f>D97</f>
        <v>0.83680555555555547</v>
      </c>
      <c r="E102" s="21">
        <f>E101</f>
        <v>45</v>
      </c>
      <c r="F102" s="63" t="s">
        <v>64</v>
      </c>
      <c r="G102" s="69" t="s">
        <v>16</v>
      </c>
    </row>
    <row r="103" spans="1:7" s="2" customFormat="1" ht="42.75" customHeight="1" x14ac:dyDescent="0.2">
      <c r="A103" s="3">
        <f>A102</f>
        <v>17</v>
      </c>
      <c r="B103" s="59">
        <f>B102</f>
        <v>42111</v>
      </c>
      <c r="C103" s="29">
        <f>C98</f>
        <v>0.84027777777777779</v>
      </c>
      <c r="D103" s="29">
        <f>D98</f>
        <v>0.87152777777777779</v>
      </c>
      <c r="E103" s="21">
        <v>45</v>
      </c>
      <c r="F103" s="63" t="s">
        <v>64</v>
      </c>
      <c r="G103" s="69" t="s">
        <v>16</v>
      </c>
    </row>
    <row r="104" spans="1:7" s="2" customFormat="1" ht="42.75" customHeight="1" x14ac:dyDescent="0.2">
      <c r="A104" s="3">
        <f>A103</f>
        <v>17</v>
      </c>
      <c r="B104" s="59">
        <f>B101</f>
        <v>42111</v>
      </c>
      <c r="C104" s="29">
        <f>C99</f>
        <v>0.875</v>
      </c>
      <c r="D104" s="29">
        <f>D99</f>
        <v>0.90625</v>
      </c>
      <c r="E104" s="21">
        <v>45</v>
      </c>
      <c r="F104" s="63" t="s">
        <v>64</v>
      </c>
      <c r="G104" s="69" t="s">
        <v>16</v>
      </c>
    </row>
    <row r="105" spans="1:7" s="2" customFormat="1" ht="15.75" customHeight="1" x14ac:dyDescent="0.2">
      <c r="A105" s="9"/>
      <c r="B105" s="59"/>
      <c r="C105" s="87"/>
      <c r="D105" s="87"/>
      <c r="E105" s="22"/>
      <c r="F105" s="55"/>
      <c r="G105" s="71"/>
    </row>
    <row r="106" spans="1:7" s="2" customFormat="1" ht="47.25" customHeight="1" x14ac:dyDescent="0.2">
      <c r="A106" s="3">
        <f>A104+1</f>
        <v>18</v>
      </c>
      <c r="B106" s="81">
        <f>B102+3</f>
        <v>42114</v>
      </c>
      <c r="C106" s="31">
        <f>C96</f>
        <v>0.77083333333333337</v>
      </c>
      <c r="D106" s="31">
        <f>D101</f>
        <v>0.80208333333333337</v>
      </c>
      <c r="E106" s="21">
        <f>E102</f>
        <v>45</v>
      </c>
      <c r="F106" s="63" t="s">
        <v>89</v>
      </c>
      <c r="G106" s="69" t="s">
        <v>12</v>
      </c>
    </row>
    <row r="107" spans="1:7" s="2" customFormat="1" ht="47.25" customHeight="1" x14ac:dyDescent="0.2">
      <c r="A107" s="3">
        <f>A106</f>
        <v>18</v>
      </c>
      <c r="B107" s="81">
        <f>B106</f>
        <v>42114</v>
      </c>
      <c r="C107" s="31">
        <f>C102</f>
        <v>0.80555555555555547</v>
      </c>
      <c r="D107" s="31">
        <f>D102</f>
        <v>0.83680555555555547</v>
      </c>
      <c r="E107" s="21">
        <f>E106</f>
        <v>45</v>
      </c>
      <c r="F107" s="63" t="s">
        <v>17</v>
      </c>
      <c r="G107" s="69" t="s">
        <v>12</v>
      </c>
    </row>
    <row r="108" spans="1:7" s="2" customFormat="1" ht="65.25" customHeight="1" x14ac:dyDescent="0.2">
      <c r="A108" s="3">
        <f>A107</f>
        <v>18</v>
      </c>
      <c r="B108" s="81">
        <f>B107</f>
        <v>42114</v>
      </c>
      <c r="C108" s="31">
        <f>C103</f>
        <v>0.84027777777777779</v>
      </c>
      <c r="D108" s="31">
        <f>D103</f>
        <v>0.87152777777777779</v>
      </c>
      <c r="E108" s="21">
        <v>45</v>
      </c>
      <c r="F108" s="63" t="s">
        <v>83</v>
      </c>
      <c r="G108" s="69" t="s">
        <v>12</v>
      </c>
    </row>
    <row r="109" spans="1:7" s="2" customFormat="1" ht="15.75" customHeight="1" x14ac:dyDescent="0.2">
      <c r="A109" s="3">
        <f>A108</f>
        <v>18</v>
      </c>
      <c r="B109" s="81">
        <f>B106</f>
        <v>42114</v>
      </c>
      <c r="C109" s="31">
        <f>C104</f>
        <v>0.875</v>
      </c>
      <c r="D109" s="31">
        <f>D104</f>
        <v>0.90625</v>
      </c>
      <c r="E109" s="21">
        <v>45</v>
      </c>
      <c r="F109" s="63" t="s">
        <v>18</v>
      </c>
      <c r="G109" s="69" t="s">
        <v>12</v>
      </c>
    </row>
    <row r="110" spans="1:7" ht="15.75" customHeight="1" x14ac:dyDescent="0.2">
      <c r="A110" s="80"/>
      <c r="B110" s="81"/>
      <c r="C110" s="88"/>
      <c r="D110" s="88"/>
      <c r="E110" s="55"/>
      <c r="F110" s="63"/>
      <c r="G110" s="78"/>
    </row>
    <row r="111" spans="1:7" ht="15.75" customHeight="1" x14ac:dyDescent="0.2">
      <c r="A111" s="3">
        <f>A109+1</f>
        <v>19</v>
      </c>
      <c r="B111" s="81">
        <f>B107+2</f>
        <v>42116</v>
      </c>
      <c r="C111" s="29">
        <f>C101</f>
        <v>0.77083333333333337</v>
      </c>
      <c r="D111" s="29">
        <f>D106</f>
        <v>0.80208333333333337</v>
      </c>
      <c r="E111" s="21">
        <f>E107</f>
        <v>45</v>
      </c>
      <c r="F111" s="63" t="s">
        <v>19</v>
      </c>
      <c r="G111" s="69" t="s">
        <v>12</v>
      </c>
    </row>
    <row r="112" spans="1:7" ht="15.75" customHeight="1" x14ac:dyDescent="0.2">
      <c r="A112" s="3">
        <f>A111</f>
        <v>19</v>
      </c>
      <c r="B112" s="81">
        <f>B111</f>
        <v>42116</v>
      </c>
      <c r="C112" s="29">
        <f>C107</f>
        <v>0.80555555555555547</v>
      </c>
      <c r="D112" s="29">
        <f>D107</f>
        <v>0.83680555555555547</v>
      </c>
      <c r="E112" s="21">
        <f>E111</f>
        <v>45</v>
      </c>
      <c r="F112" s="63" t="s">
        <v>20</v>
      </c>
      <c r="G112" s="69" t="s">
        <v>12</v>
      </c>
    </row>
    <row r="113" spans="1:7" ht="15.75" customHeight="1" x14ac:dyDescent="0.2">
      <c r="A113" s="3">
        <f>A112</f>
        <v>19</v>
      </c>
      <c r="B113" s="81">
        <f>B112</f>
        <v>42116</v>
      </c>
      <c r="C113" s="29">
        <f>C108</f>
        <v>0.84027777777777779</v>
      </c>
      <c r="D113" s="29">
        <f>D108</f>
        <v>0.87152777777777779</v>
      </c>
      <c r="E113" s="21">
        <v>45</v>
      </c>
      <c r="F113" s="63" t="s">
        <v>21</v>
      </c>
      <c r="G113" s="69" t="s">
        <v>12</v>
      </c>
    </row>
    <row r="114" spans="1:7" ht="15.75" customHeight="1" x14ac:dyDescent="0.2">
      <c r="A114" s="3">
        <f>A113</f>
        <v>19</v>
      </c>
      <c r="B114" s="81">
        <f>B111</f>
        <v>42116</v>
      </c>
      <c r="C114" s="29">
        <f>C109</f>
        <v>0.875</v>
      </c>
      <c r="D114" s="29">
        <f>D109</f>
        <v>0.90625</v>
      </c>
      <c r="E114" s="21">
        <v>45</v>
      </c>
      <c r="F114" s="63" t="s">
        <v>22</v>
      </c>
      <c r="G114" s="69" t="s">
        <v>12</v>
      </c>
    </row>
    <row r="115" spans="1:7" ht="15.75" customHeight="1" x14ac:dyDescent="0.2">
      <c r="A115" s="80"/>
      <c r="B115" s="81"/>
      <c r="C115" s="88"/>
      <c r="D115" s="88"/>
      <c r="E115" s="55"/>
      <c r="F115" s="63"/>
      <c r="G115" s="78"/>
    </row>
    <row r="116" spans="1:7" s="2" customFormat="1" ht="30" customHeight="1" x14ac:dyDescent="0.2">
      <c r="A116" s="3">
        <f>A114+1</f>
        <v>20</v>
      </c>
      <c r="B116" s="81">
        <f>B112+2</f>
        <v>42118</v>
      </c>
      <c r="C116" s="29">
        <f>C106</f>
        <v>0.77083333333333337</v>
      </c>
      <c r="D116" s="29">
        <f>D111</f>
        <v>0.80208333333333337</v>
      </c>
      <c r="E116" s="21">
        <f>E112</f>
        <v>45</v>
      </c>
      <c r="F116" s="63" t="s">
        <v>23</v>
      </c>
      <c r="G116" s="69" t="s">
        <v>12</v>
      </c>
    </row>
    <row r="117" spans="1:7" s="2" customFormat="1" ht="15.75" customHeight="1" x14ac:dyDescent="0.2">
      <c r="A117" s="3">
        <f>A116</f>
        <v>20</v>
      </c>
      <c r="B117" s="81">
        <f>B116</f>
        <v>42118</v>
      </c>
      <c r="C117" s="29">
        <f>C112</f>
        <v>0.80555555555555547</v>
      </c>
      <c r="D117" s="29">
        <f>D112</f>
        <v>0.83680555555555547</v>
      </c>
      <c r="E117" s="21">
        <f>E116</f>
        <v>45</v>
      </c>
      <c r="F117" s="63" t="s">
        <v>84</v>
      </c>
      <c r="G117" s="69" t="s">
        <v>12</v>
      </c>
    </row>
    <row r="118" spans="1:7" s="2" customFormat="1" ht="25.5" customHeight="1" x14ac:dyDescent="0.2">
      <c r="A118" s="3">
        <f>A117</f>
        <v>20</v>
      </c>
      <c r="B118" s="81">
        <f>B117</f>
        <v>42118</v>
      </c>
      <c r="C118" s="29">
        <f>C113</f>
        <v>0.84027777777777779</v>
      </c>
      <c r="D118" s="29">
        <f>D113</f>
        <v>0.87152777777777779</v>
      </c>
      <c r="E118" s="21">
        <v>45</v>
      </c>
      <c r="F118" s="63" t="s">
        <v>85</v>
      </c>
      <c r="G118" s="69" t="s">
        <v>12</v>
      </c>
    </row>
    <row r="119" spans="1:7" s="2" customFormat="1" ht="15.75" customHeight="1" x14ac:dyDescent="0.2">
      <c r="A119" s="3">
        <f>A118</f>
        <v>20</v>
      </c>
      <c r="B119" s="81">
        <f>B116</f>
        <v>42118</v>
      </c>
      <c r="C119" s="29">
        <f>C114</f>
        <v>0.875</v>
      </c>
      <c r="D119" s="29">
        <f>D114</f>
        <v>0.90625</v>
      </c>
      <c r="E119" s="21">
        <v>45</v>
      </c>
      <c r="F119" s="63" t="s">
        <v>86</v>
      </c>
      <c r="G119" s="69" t="s">
        <v>12</v>
      </c>
    </row>
    <row r="120" spans="1:7" s="10" customFormat="1" ht="15.75" customHeight="1" x14ac:dyDescent="0.2">
      <c r="A120" s="80"/>
      <c r="B120" s="82"/>
      <c r="C120" s="55"/>
      <c r="D120" s="55"/>
      <c r="E120" s="55"/>
      <c r="F120" s="63"/>
      <c r="G120" s="78"/>
    </row>
    <row r="121" spans="1:7" ht="31.5" customHeight="1" x14ac:dyDescent="0.2">
      <c r="A121" s="70">
        <v>21</v>
      </c>
      <c r="B121" s="83">
        <f>B116+3</f>
        <v>42121</v>
      </c>
      <c r="C121" s="31">
        <v>0.77083333333333337</v>
      </c>
      <c r="D121" s="31">
        <f>D11</f>
        <v>0.80208333333333337</v>
      </c>
      <c r="E121" s="21">
        <f>E12</f>
        <v>45</v>
      </c>
      <c r="F121" s="63" t="s">
        <v>87</v>
      </c>
      <c r="G121" s="69" t="s">
        <v>12</v>
      </c>
    </row>
    <row r="122" spans="1:7" ht="18.75" customHeight="1" x14ac:dyDescent="0.2">
      <c r="A122" s="84">
        <v>21</v>
      </c>
      <c r="B122" s="83">
        <f>B121</f>
        <v>42121</v>
      </c>
      <c r="C122" s="31">
        <f>C12</f>
        <v>0.80555555555555547</v>
      </c>
      <c r="D122" s="31">
        <f>D12</f>
        <v>0.83680555555555547</v>
      </c>
      <c r="E122" s="21">
        <v>45</v>
      </c>
      <c r="F122" s="63" t="s">
        <v>79</v>
      </c>
      <c r="G122" s="69" t="s">
        <v>12</v>
      </c>
    </row>
    <row r="123" spans="1:7" ht="40.5" customHeight="1" x14ac:dyDescent="0.2">
      <c r="A123" s="84">
        <v>21</v>
      </c>
      <c r="B123" s="83">
        <f>B121</f>
        <v>42121</v>
      </c>
      <c r="C123" s="31">
        <v>0.84027777777777779</v>
      </c>
      <c r="D123" s="31">
        <v>0.87152777777777779</v>
      </c>
      <c r="E123" s="21">
        <f>E121</f>
        <v>45</v>
      </c>
      <c r="F123" s="63" t="s">
        <v>88</v>
      </c>
      <c r="G123" s="69" t="s">
        <v>12</v>
      </c>
    </row>
    <row r="124" spans="1:7" ht="15.75" customHeight="1" x14ac:dyDescent="0.2">
      <c r="A124" s="84">
        <v>21</v>
      </c>
      <c r="B124" s="83">
        <f>B121</f>
        <v>42121</v>
      </c>
      <c r="C124" s="31">
        <v>0.875</v>
      </c>
      <c r="D124" s="31">
        <v>0.90625</v>
      </c>
      <c r="E124" s="21">
        <f>E123</f>
        <v>45</v>
      </c>
      <c r="F124" s="63" t="s">
        <v>35</v>
      </c>
      <c r="G124" s="85"/>
    </row>
    <row r="125" spans="1:7" ht="15.75" customHeight="1" x14ac:dyDescent="0.2">
      <c r="A125" s="80"/>
      <c r="B125" s="82"/>
      <c r="C125" s="91"/>
      <c r="D125" s="91"/>
      <c r="E125" s="22"/>
      <c r="F125" s="92"/>
      <c r="G125" s="93"/>
    </row>
    <row r="126" spans="1:7" ht="21.75" customHeight="1" x14ac:dyDescent="0.2">
      <c r="A126" s="38">
        <v>22</v>
      </c>
      <c r="B126" s="60" t="s">
        <v>81</v>
      </c>
      <c r="C126" s="39"/>
      <c r="D126" s="39"/>
      <c r="E126" s="39"/>
      <c r="F126" s="62" t="s">
        <v>68</v>
      </c>
      <c r="G126" s="72"/>
    </row>
    <row r="128" spans="1:7" ht="135.75" hidden="1" customHeight="1" x14ac:dyDescent="0.2">
      <c r="C128" s="29">
        <f t="shared" ref="C128:D131" si="44">C121</f>
        <v>0.77083333333333337</v>
      </c>
      <c r="D128" s="29">
        <f t="shared" si="44"/>
        <v>0.80208333333333337</v>
      </c>
      <c r="E128" s="7">
        <f>E129</f>
        <v>45</v>
      </c>
    </row>
    <row r="129" spans="1:7" hidden="1" x14ac:dyDescent="0.2">
      <c r="A129" s="1"/>
      <c r="B129" s="1"/>
      <c r="C129" s="29">
        <f t="shared" si="44"/>
        <v>0.80555555555555547</v>
      </c>
      <c r="D129" s="29">
        <f t="shared" si="44"/>
        <v>0.83680555555555547</v>
      </c>
      <c r="E129" s="7">
        <f>E130</f>
        <v>45</v>
      </c>
    </row>
    <row r="130" spans="1:7" hidden="1" x14ac:dyDescent="0.2">
      <c r="A130" s="1"/>
      <c r="B130" s="1"/>
      <c r="C130" s="29">
        <f t="shared" si="44"/>
        <v>0.84027777777777779</v>
      </c>
      <c r="D130" s="29">
        <f t="shared" si="44"/>
        <v>0.87152777777777779</v>
      </c>
      <c r="E130" s="7">
        <f>E124</f>
        <v>45</v>
      </c>
    </row>
    <row r="131" spans="1:7" hidden="1" x14ac:dyDescent="0.2">
      <c r="A131" s="1"/>
      <c r="B131" s="1"/>
      <c r="C131" s="29">
        <f t="shared" si="44"/>
        <v>0.875</v>
      </c>
      <c r="D131" s="29">
        <f t="shared" si="44"/>
        <v>0.90625</v>
      </c>
      <c r="E131" s="7">
        <f>E130</f>
        <v>45</v>
      </c>
    </row>
    <row r="132" spans="1:7" hidden="1" x14ac:dyDescent="0.2">
      <c r="A132" s="1"/>
      <c r="B132" s="1"/>
      <c r="C132" s="14"/>
      <c r="D132" s="14"/>
      <c r="E132" s="20"/>
      <c r="F132" s="44"/>
      <c r="G132" s="71"/>
    </row>
    <row r="133" spans="1:7" hidden="1" x14ac:dyDescent="0.2">
      <c r="A133" s="1"/>
      <c r="B133" s="1"/>
      <c r="C133" s="29">
        <f>C128</f>
        <v>0.77083333333333337</v>
      </c>
      <c r="D133" s="29">
        <f>D128</f>
        <v>0.80208333333333337</v>
      </c>
      <c r="E133" s="7">
        <f>E129</f>
        <v>45</v>
      </c>
    </row>
    <row r="134" spans="1:7" hidden="1" x14ac:dyDescent="0.2">
      <c r="A134" s="1"/>
      <c r="B134" s="1"/>
      <c r="C134" s="29">
        <f>C129</f>
        <v>0.80555555555555547</v>
      </c>
      <c r="D134" s="29">
        <f>D129</f>
        <v>0.83680555555555547</v>
      </c>
      <c r="E134" s="7">
        <f>E130</f>
        <v>45</v>
      </c>
    </row>
    <row r="135" spans="1:7" hidden="1" x14ac:dyDescent="0.2">
      <c r="A135" s="1"/>
      <c r="B135" s="1"/>
      <c r="C135" s="29">
        <f t="shared" ref="C135" si="45">C130</f>
        <v>0.84027777777777779</v>
      </c>
      <c r="D135" s="29">
        <f>D130</f>
        <v>0.87152777777777779</v>
      </c>
      <c r="E135" s="7">
        <v>45</v>
      </c>
    </row>
    <row r="136" spans="1:7" hidden="1" x14ac:dyDescent="0.2">
      <c r="A136" s="1"/>
      <c r="B136" s="1"/>
      <c r="C136" s="31">
        <f>C131</f>
        <v>0.875</v>
      </c>
      <c r="D136" s="31">
        <f>D131</f>
        <v>0.90625</v>
      </c>
      <c r="E136" s="21">
        <f>E133</f>
        <v>45</v>
      </c>
    </row>
    <row r="137" spans="1:7" hidden="1" x14ac:dyDescent="0.2">
      <c r="A137" s="1"/>
      <c r="B137" s="1"/>
      <c r="C137" s="14"/>
      <c r="D137" s="14"/>
      <c r="E137" s="20"/>
      <c r="F137" s="44"/>
      <c r="G137" s="71"/>
    </row>
    <row r="138" spans="1:7" hidden="1" x14ac:dyDescent="0.2">
      <c r="A138" s="1"/>
      <c r="B138" s="1"/>
      <c r="C138" s="29">
        <f>C133</f>
        <v>0.77083333333333337</v>
      </c>
      <c r="D138" s="29">
        <f>D133</f>
        <v>0.80208333333333337</v>
      </c>
      <c r="E138" s="7">
        <v>45</v>
      </c>
    </row>
    <row r="139" spans="1:7" hidden="1" x14ac:dyDescent="0.2"/>
    <row r="140" spans="1:7" hidden="1" x14ac:dyDescent="0.2"/>
    <row r="142" spans="1:7" s="86" customFormat="1" ht="17.25" hidden="1" customHeight="1" x14ac:dyDescent="0.2">
      <c r="A142" s="100" t="s">
        <v>80</v>
      </c>
      <c r="B142" s="100"/>
      <c r="C142" s="100"/>
      <c r="D142" s="100"/>
      <c r="E142" s="100"/>
      <c r="F142" s="100"/>
      <c r="G142" s="100"/>
    </row>
    <row r="143" spans="1:7" s="86" customFormat="1" ht="17.25" hidden="1" customHeight="1" x14ac:dyDescent="0.2">
      <c r="A143" s="100"/>
      <c r="B143" s="100"/>
      <c r="C143" s="100"/>
      <c r="D143" s="100"/>
      <c r="E143" s="100"/>
      <c r="F143" s="100"/>
      <c r="G143" s="100"/>
    </row>
    <row r="144" spans="1:7" hidden="1" x14ac:dyDescent="0.2"/>
    <row r="145" hidden="1" x14ac:dyDescent="0.2"/>
    <row r="146" hidden="1" x14ac:dyDescent="0.2"/>
  </sheetData>
  <mergeCells count="10">
    <mergeCell ref="A142:G143"/>
    <mergeCell ref="F21:G21"/>
    <mergeCell ref="A1:G1"/>
    <mergeCell ref="F2:G2"/>
    <mergeCell ref="A3:A4"/>
    <mergeCell ref="B3:B4"/>
    <mergeCell ref="C3:D3"/>
    <mergeCell ref="E3:E4"/>
    <mergeCell ref="F3:F4"/>
    <mergeCell ref="G3:G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ჯგუფი</vt:lpstr>
    </vt:vector>
  </TitlesOfParts>
  <Company>GTZ GmbH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Lasha Enukidye</dc:creator>
  <cp:lastModifiedBy>Nino Mdinaradze</cp:lastModifiedBy>
  <cp:lastPrinted>2015-02-06T05:49:59Z</cp:lastPrinted>
  <dcterms:created xsi:type="dcterms:W3CDTF">2011-10-28T05:47:07Z</dcterms:created>
  <dcterms:modified xsi:type="dcterms:W3CDTF">2015-02-09T11:47:31Z</dcterms:modified>
</cp:coreProperties>
</file>